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หมวดงานโครงสร้าง A " sheetId="1" state="visible" r:id="rId3"/>
    <sheet name="งานสถาปัตยกรรม A" sheetId="2" state="visible" r:id="rId4"/>
    <sheet name="หมวดงานโครงสร้าง B " sheetId="3" state="visible" r:id="rId5"/>
    <sheet name="งานสถาปัตยกรรม B" sheetId="4" state="visible" r:id="rId6"/>
    <sheet name="งานภายนอก" sheetId="5" state="visible" r:id="rId7"/>
  </sheets>
  <externalReferences>
    <externalReference r:id="rId8"/>
  </externalReferences>
  <definedNames>
    <definedName function="false" hidden="false" localSheetId="4" name="_xlnm.Print_Area" vbProcedure="false">งานภายนอก!$A$1:$I$25</definedName>
    <definedName function="false" hidden="false" localSheetId="1" name="_xlnm.Print_Area" vbProcedure="false">'งานสถาปัตยกรรม A'!$A$1:$K$247</definedName>
    <definedName function="false" hidden="false" localSheetId="1" name="_xlnm.Print_Titles" vbProcedure="false">'งานสถาปัตยกรรม A'!$1:$8</definedName>
    <definedName function="false" hidden="false" localSheetId="3" name="_xlnm.Print_Area" vbProcedure="false">'งานสถาปัตยกรรม B'!$A$1:$K$250</definedName>
    <definedName function="false" hidden="false" localSheetId="3" name="_xlnm.Print_Titles" vbProcedure="false">'งานสถาปัตยกรรม B'!$1:$8</definedName>
    <definedName function="false" hidden="false" localSheetId="0" name="_xlnm.Print_Area" vbProcedure="false">'หมวดงานโครงสร้าง A '!$A$1:$J$315</definedName>
    <definedName function="false" hidden="false" localSheetId="0" name="_xlnm.Print_Titles" vbProcedure="false">'หมวดงานโครงสร้าง A '!$1:$9</definedName>
    <definedName function="false" hidden="false" localSheetId="2" name="_xlnm.Print_Area" vbProcedure="false">'หมวดงานโครงสร้าง B '!$A$1:$J$312</definedName>
    <definedName function="false" hidden="false" localSheetId="2" name="_xlnm.Print_Titles" vbProcedure="false">'หมวดงานโครงสร้าง B '!$1:$9</definedName>
    <definedName function="false" hidden="false" name="CCTV_10" vbProcedure="false">[2]boq!#ref!</definedName>
    <definedName function="false" hidden="false" name="CCTV_3" vbProcedure="false">[2]boq!#ref!</definedName>
    <definedName function="false" hidden="false" name="Excel_BuiltIn_Print_Area" vbProcedure="false">#REF!</definedName>
    <definedName function="false" hidden="false" name="Excel_BuiltIn_Print_Area_10" vbProcedure="false">#REF!</definedName>
    <definedName function="false" hidden="false" name="Excel_BuiltIn_Print_Titles_10" vbProcedure="false">#REF!</definedName>
    <definedName function="false" hidden="false" name="MATV1_10" vbProcedure="false">[2]boq!#ref!</definedName>
    <definedName function="false" hidden="false" name="MATV1_3" vbProcedure="false">[2]boq!#ref!</definedName>
    <definedName function="false" hidden="false" name="MATV_1" vbProcedure="false">[2]boq!#ref!</definedName>
    <definedName function="false" hidden="false" name="MATV_10" vbProcedure="false">[2]boq!#ref!</definedName>
    <definedName function="false" hidden="false" name="MATV_2" vbProcedure="false">[2]boq!#ref!</definedName>
    <definedName function="false" hidden="false" name="MATV_3" vbProcedure="false">[2]boq!#ref!</definedName>
    <definedName function="false" hidden="false" name="MATV_6" vbProcedure="false">[2]boq!#ref!</definedName>
    <definedName function="false" hidden="false" name="MATV_7" vbProcedure="false">[2]boq!#ref!</definedName>
    <definedName function="false" hidden="false" name="MATV_8" vbProcedure="false">[2]boq!#ref!</definedName>
    <definedName function="false" hidden="false" name="MATV_9" vbProcedure="false">[2]boq!#ref!</definedName>
    <definedName function="false" hidden="false" name="_1Excel_BuiltIn_Print_Area_2" vbProcedure="false">#REF!</definedName>
    <definedName function="false" hidden="false" name="_FAC1" vbProcedure="false">[1]สรุป!$C$307</definedName>
    <definedName function="false" hidden="false" name="กราวน__1" vbProcedure="false">[2]boq!#ref!</definedName>
    <definedName function="false" hidden="false" name="กราวน__10" vbProcedure="false">[2]boq!#ref!</definedName>
    <definedName function="false" hidden="false" name="กราวน__2" vbProcedure="false">[2]boq!#ref!</definedName>
    <definedName function="false" hidden="false" name="กราวน__3" vbProcedure="false">[2]boq!#ref!</definedName>
    <definedName function="false" hidden="false" name="กราวน__6" vbProcedure="false">[2]boq!#ref!</definedName>
    <definedName function="false" hidden="false" name="กราวน__7" vbProcedure="false">[2]boq!#ref!</definedName>
    <definedName function="false" hidden="false" name="กราวน__8" vbProcedure="false">[2]boq!#ref!</definedName>
    <definedName function="false" hidden="false" name="กราวน__9" vbProcedure="false">[2]boq!#ref!</definedName>
    <definedName function="false" hidden="false" name="ภาพและเส_ยง_10" vbProcedure="false">[2]boq!#ref!</definedName>
    <definedName function="false" hidden="false" name="ภาพและเส_ยง_3" vbProcedure="false">[2]boq!#ref!</definedName>
    <definedName function="false" hidden="false" name="รวมท_กงาน_10" vbProcedure="false">[2]boq!#ref!</definedName>
    <definedName function="false" hidden="false" name="รวมท_กงาน_3" vbProcedure="false">[2]boq!#ref!</definedName>
    <definedName function="false" hidden="false" name="แสง_1" vbProcedure="false">[2]boq!#ref!</definedName>
    <definedName function="false" hidden="false" name="แสง_10" vbProcedure="false">[2]boq!#ref!</definedName>
    <definedName function="false" hidden="false" name="แสง_2" vbProcedure="false">[2]boq!#ref!</definedName>
    <definedName function="false" hidden="false" name="แสง_3" vbProcedure="false">[2]boq!#ref!</definedName>
    <definedName function="false" hidden="false" name="แสง_9" vbProcedure="false">[2]boq!#ref!</definedName>
    <definedName function="false" hidden="false" name="แสงสว_างห_องประช_ม_10" vbProcedure="false">[2]boq!#ref!</definedName>
    <definedName function="false" hidden="false" name="แสงสว_างห_องประช_ม_3" vbProcedure="false">[2]boq!#ref!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<sst xmlns="http://schemas.openxmlformats.org/spreadsheetml/2006/main" count="2296" uniqueCount="450">
  <si>
    <t xml:space="preserve"> แบบแสดงรายการ ปริมาณงาน และราคา</t>
  </si>
  <si>
    <t xml:space="preserve">อาคารA อพาร์ทเม้นท์ </t>
  </si>
  <si>
    <t xml:space="preserve">ผู้ออกแบบ </t>
  </si>
  <si>
    <t xml:space="preserve">ผู้เสนอราคา บริษัท </t>
  </si>
  <si>
    <t xml:space="preserve">หน่วย : บาท</t>
  </si>
  <si>
    <t xml:space="preserve">ลำดับ</t>
  </si>
  <si>
    <t xml:space="preserve">รายการ</t>
  </si>
  <si>
    <t xml:space="preserve">จำนวน</t>
  </si>
  <si>
    <t xml:space="preserve">หน่วย</t>
  </si>
  <si>
    <t xml:space="preserve">ค่าวัสดุ </t>
  </si>
  <si>
    <t xml:space="preserve">ค่าแรงงาน</t>
  </si>
  <si>
    <t xml:space="preserve">รวม ค่าวัสดุและแรงงาน</t>
  </si>
  <si>
    <t xml:space="preserve">หมายเหตุ</t>
  </si>
  <si>
    <t xml:space="preserve">ราคาต่อหน่วย</t>
  </si>
  <si>
    <t xml:space="preserve">จำนวนเงิน</t>
  </si>
  <si>
    <t xml:space="preserve">หมวดงานโครงสร้าง  อาคาร A </t>
  </si>
  <si>
    <t xml:space="preserve">L/S</t>
  </si>
  <si>
    <t xml:space="preserve">งานโครงสร้าง ชั้น 6</t>
  </si>
  <si>
    <t xml:space="preserve">งานโครงสร้าง ชั้น 7</t>
  </si>
  <si>
    <t xml:space="preserve">งานโครงสร้าง ชั้น 8</t>
  </si>
  <si>
    <t xml:space="preserve">งานโครงสร้างชั้นดาดฟ้า </t>
  </si>
  <si>
    <t xml:space="preserve">รวมราคางานโครงสร้าง</t>
  </si>
  <si>
    <t xml:space="preserve">หมวดงานโครงสร้าง อาคาร  A </t>
  </si>
  <si>
    <t xml:space="preserve">งานโครงสร้างฐานราก เสาเข็ม และเสาตอม่อ</t>
  </si>
  <si>
    <t xml:space="preserve">- งานสำรวจและวางผัง</t>
  </si>
  <si>
    <t xml:space="preserve">เดือน</t>
  </si>
  <si>
    <t xml:space="preserve">- เสาเข็มPC Spun Pile Dia.0.60x0.60m.ยาว 25.00 m.(125ตัน/ต้น)</t>
  </si>
  <si>
    <t xml:space="preserve">ต้น</t>
  </si>
  <si>
    <t xml:space="preserve">- เสาเข็มPC Spun Pile Dia.0.35x0.35m.ยาว 21.00 m.(25ตัน/ต้น)</t>
  </si>
  <si>
    <t xml:space="preserve">- งานสกัดตัดหัวเสาเข็ม Ø 0.60 ม.</t>
  </si>
  <si>
    <t xml:space="preserve">- งานสกัดตัดหัวเสาเข็ม Ø 0.35 ม.</t>
  </si>
  <si>
    <t xml:space="preserve">- ทดสอบการรับน้ำหนักบรรทุก โดยวิธี Dynamic Load Test</t>
  </si>
  <si>
    <t xml:space="preserve">- ทดสอบการหาความสมบูรณ์ของเสาเข็ม โดยวิธี Siesmic Test</t>
  </si>
  <si>
    <t xml:space="preserve">- งานคอนกรีต( fc' = 280  กก./ตร.ซม. , ทรงกระบอก)</t>
  </si>
  <si>
    <t xml:space="preserve">ลบ.ม.</t>
  </si>
  <si>
    <t xml:space="preserve">- ทรายหยาบบดอัดแน่น</t>
  </si>
  <si>
    <t xml:space="preserve">- คอนกรีตหยาบ</t>
  </si>
  <si>
    <t xml:space="preserve"> - งานดินขุด</t>
  </si>
  <si>
    <t xml:space="preserve"> - งานกลบดิน</t>
  </si>
  <si>
    <t xml:space="preserve">- งานไม้แบบ</t>
  </si>
  <si>
    <t xml:space="preserve">ตร.ม.</t>
  </si>
  <si>
    <t xml:space="preserve">- ค่าแรงไม้แบบ</t>
  </si>
  <si>
    <t xml:space="preserve">- ตะปู</t>
  </si>
  <si>
    <t xml:space="preserve">กก.</t>
  </si>
  <si>
    <t xml:space="preserve">งานเหล็ก</t>
  </si>
  <si>
    <t xml:space="preserve"> - RB 6 mm.  SR24  (0.222กก./ม.)</t>
  </si>
  <si>
    <t xml:space="preserve"> - RB 9 mm.  SR24  (0.499กก./ม.)</t>
  </si>
  <si>
    <t xml:space="preserve">- DB 12 มม. SD-40(0.888 กก./ม.)</t>
  </si>
  <si>
    <t xml:space="preserve">- DB 16 มม. SD-40(1.578 กก./ม.)</t>
  </si>
  <si>
    <t xml:space="preserve">- DB 20 มม. SD-40(2.466 กก./ม.)</t>
  </si>
  <si>
    <t xml:space="preserve">- DB 25 มม. SD-40(3.853 กก./ม.)</t>
  </si>
  <si>
    <t xml:space="preserve">- ลวดผูกเหล็กเบอร์ 18</t>
  </si>
  <si>
    <t xml:space="preserve">ADD</t>
  </si>
  <si>
    <t xml:space="preserve">- งานคอนกรีต( fc' = 320  กก./ตร.ซม. , ทรงกระบอก)</t>
  </si>
  <si>
    <t xml:space="preserve">- DB 28 มม. SD-40(4.83 กก./ม.)</t>
  </si>
  <si>
    <t xml:space="preserve">Dowel เข็ม Ø 0.60 ม. 8 DB 16 mm. (Plug in Concrete)</t>
  </si>
  <si>
    <t xml:space="preserve">Dowel เข็ม Ø 0.35 ม.8 DB 16mm.. (Plug in Concrete)</t>
  </si>
  <si>
    <t xml:space="preserve">ขนดินออก </t>
  </si>
  <si>
    <t xml:space="preserve">ขนเศษเข็ม PC Spun Pile Dia.0.60x0.60m.</t>
  </si>
  <si>
    <t xml:space="preserve">ขนเศษเข็ม PC Spun Pile Dia.0.35x0.35m.</t>
  </si>
  <si>
    <t xml:space="preserve">งานทำ Plug in เข็ม 2.5m. -5.00m. ตามผู้ออกแบบกำหนด</t>
  </si>
  <si>
    <t xml:space="preserve">รวมราคางานโครงสร้างฐานราก เสาเข็ม และเสาตอม่อ</t>
  </si>
  <si>
    <r>
      <rPr>
        <b val="true"/>
        <sz val="16"/>
        <rFont val="Angsana New"/>
        <family val="1"/>
        <charset val="222"/>
      </rPr>
      <t xml:space="preserve">งานถังเก็บน้ำใต้ดิน ถังเก็บน้ำชั้นดาดฟ้า และถังบำบัด</t>
    </r>
    <r>
      <rPr>
        <b val="true"/>
        <sz val="16"/>
        <color rgb="FF000000"/>
        <rFont val="Angsana New"/>
        <family val="1"/>
        <charset val="1"/>
      </rPr>
      <t xml:space="preserve"> --&gt; PRO SUM</t>
    </r>
  </si>
  <si>
    <t xml:space="preserve">- ระบบ Sheet Pile กันดินสำหรับงานฐานรากและ</t>
  </si>
  <si>
    <t xml:space="preserve">เหมา</t>
  </si>
  <si>
    <t xml:space="preserve">   งานขุดดินวางถังบำบัดสิ่งโสโครก</t>
  </si>
  <si>
    <t xml:space="preserve">  ผสมน้ำยากันซึม</t>
  </si>
  <si>
    <r>
      <rPr>
        <sz val="16"/>
        <rFont val="Angsana New"/>
        <family val="1"/>
        <charset val="222"/>
      </rPr>
      <t xml:space="preserve"> - งานกลบดิน </t>
    </r>
    <r>
      <rPr>
        <sz val="16"/>
        <color rgb="FF000000"/>
        <rFont val="Angsana New"/>
        <family val="1"/>
        <charset val="1"/>
      </rPr>
      <t xml:space="preserve">--&gt; ทรายถม</t>
    </r>
  </si>
  <si>
    <t xml:space="preserve">- DB 28 มม. SD-40(4.834 กก./ม.)</t>
  </si>
  <si>
    <t xml:space="preserve">- บันไดลิง  STAINLESS ∅11/2"</t>
  </si>
  <si>
    <t xml:space="preserve">ชุด</t>
  </si>
  <si>
    <t xml:space="preserve">- ฝาถังแสตนเลส</t>
  </si>
  <si>
    <t xml:space="preserve"> - WATER STOP 8" </t>
  </si>
  <si>
    <t xml:space="preserve">เมตร</t>
  </si>
  <si>
    <t xml:space="preserve"> - Water Proof membrain ชนิดมีกาวในตัว</t>
  </si>
  <si>
    <t xml:space="preserve">- ซีเมนต์ทากันซึม ชนิดยืดหยุ่น </t>
  </si>
  <si>
    <t xml:space="preserve">  (งานถังเก็บน้ำใต้ดิน)</t>
  </si>
  <si>
    <t xml:space="preserve">งานเข็มHP-0.15x6.00m.</t>
  </si>
  <si>
    <t xml:space="preserve">รวมราคางานถังเก็บน้ำใต้ดิน ถังเก็บน้ำชั้นดาดฟ้า และถังบำบัด</t>
  </si>
  <si>
    <t xml:space="preserve">งานโครงสร้างผนังลิฟต์ </t>
  </si>
  <si>
    <t xml:space="preserve">งานกันซึมภายใน</t>
  </si>
  <si>
    <t xml:space="preserve">งานกันซึมภายนอก</t>
  </si>
  <si>
    <t xml:space="preserve">รวมราคางานโครงสร้างผนังลิฟต์ </t>
  </si>
  <si>
    <t xml:space="preserve">งานโครงสร้างบันได</t>
  </si>
  <si>
    <t xml:space="preserve">รวมราคางานโครงสร้างบันได</t>
  </si>
  <si>
    <t xml:space="preserve">โครงสร้างเสา</t>
  </si>
  <si>
    <r>
      <rPr>
        <sz val="16"/>
        <rFont val="Angsana New"/>
        <family val="1"/>
        <charset val="222"/>
      </rPr>
      <t xml:space="preserve"> </t>
    </r>
    <r>
      <rPr>
        <sz val="16"/>
        <rFont val="Calibri"/>
        <family val="2"/>
        <charset val="1"/>
      </rPr>
      <t xml:space="preserve">­</t>
    </r>
    <r>
      <rPr>
        <sz val="16"/>
        <rFont val="Angsana New"/>
        <family val="1"/>
        <charset val="1"/>
      </rPr>
      <t xml:space="preserve">DB 28มม. SD-40(4.843กก./ม.)</t>
    </r>
  </si>
  <si>
    <t xml:space="preserve">รวมราคางานโครงสร้างเสา</t>
  </si>
  <si>
    <t xml:space="preserve">งานโครงสร้าง ชั้น 1</t>
  </si>
  <si>
    <t xml:space="preserve"> - PE SHEET 0.3mm.Thk.</t>
  </si>
  <si>
    <t xml:space="preserve">รวมงานโครงสร้าง ชั้น 1 </t>
  </si>
  <si>
    <t xml:space="preserve">งานโครงสร้าง ชั้น 2 </t>
  </si>
  <si>
    <r>
      <rPr>
        <sz val="16"/>
        <rFont val="Angsana New"/>
        <family val="1"/>
        <charset val="1"/>
      </rPr>
      <t xml:space="preserve"> - งานคอนกรีต( fc' = 350  กก./ตร.ซม.)</t>
    </r>
    <r>
      <rPr>
        <sz val="16"/>
        <color rgb="FFDD0806"/>
        <rFont val="Angsana New"/>
        <family val="1"/>
        <charset val="1"/>
      </rPr>
      <t xml:space="preserve"> -&gt; 320 POST</t>
    </r>
  </si>
  <si>
    <t xml:space="preserve"> - งานพื้นระบบ POST-TENSION SLAB *รวมShear Stud + Spiral</t>
  </si>
  <si>
    <t xml:space="preserve"> - งานไม้แบบ</t>
  </si>
  <si>
    <t xml:space="preserve"> - ค่าแรงไม้แบบ</t>
  </si>
  <si>
    <t xml:space="preserve"> - ตะปู</t>
  </si>
  <si>
    <t xml:space="preserve">    งานเหล็ก</t>
  </si>
  <si>
    <t xml:space="preserve">- งานกั้นแบบนอก</t>
  </si>
  <si>
    <t xml:space="preserve">- งานกั้นแบบใน</t>
  </si>
  <si>
    <t xml:space="preserve">รวมงานโครงสร้าง ชั้น 2 </t>
  </si>
  <si>
    <t xml:space="preserve">งานโครงสร้าง ชั้น 3</t>
  </si>
  <si>
    <t xml:space="preserve">รวมงานโครงสร้าง ชั้น 3</t>
  </si>
  <si>
    <t xml:space="preserve">งานโครงสร้าง ชั้น 4</t>
  </si>
  <si>
    <t xml:space="preserve">รวมงานโครงสร้าง ชั้น 4</t>
  </si>
  <si>
    <t xml:space="preserve">งานโครงสร้าง ชั้น 5</t>
  </si>
  <si>
    <t xml:space="preserve">รวมงานโครงสร้าง ชั้น 5</t>
  </si>
  <si>
    <t xml:space="preserve">รวมงานโครงสร้าง ชั้น 6</t>
  </si>
  <si>
    <t xml:space="preserve">รวมงานโครงสร้าง ชั้น 7</t>
  </si>
  <si>
    <t xml:space="preserve">รวมงานโครงสร้าง ชั้น 8</t>
  </si>
  <si>
    <t xml:space="preserve">งานโครงสร้างชั้นดาดฟ้า หลังคาคลุมลิฟท์และคลุมบันได</t>
  </si>
  <si>
    <t xml:space="preserve">   ผสมระบบกันซึมในโครงสร้าง</t>
  </si>
  <si>
    <t xml:space="preserve">- Wire Mesh Dai.8mm.@0.200m.#</t>
  </si>
  <si>
    <t xml:space="preserve">- ระบบกันซึมสำหรับดาดฟ้า ชนิดโพลียูริเทน </t>
  </si>
  <si>
    <t xml:space="preserve">  (ทารองพื้น 1 รอบทาโพลียูริเทน 2 รอบ ทาทับหน้า 1 รอบ)</t>
  </si>
  <si>
    <t xml:space="preserve">- งานคอนกรีต( fc' = 280  กก./ตร.ซม. , ทรงกระบอก) กันซึม</t>
  </si>
  <si>
    <t xml:space="preserve">รวม งานโครงสร้างชั้นดาดฟ้า</t>
  </si>
  <si>
    <t xml:space="preserve">แบบแสดงรายการ ปริมาณงาน และราคา</t>
  </si>
  <si>
    <t xml:space="preserve">ผู้เสนอราคา บริษัท ส บุญประทานการช่างจำกัด</t>
  </si>
  <si>
    <t xml:space="preserve">ลำดับที่</t>
  </si>
  <si>
    <t xml:space="preserve">ค่าวัสดุ</t>
  </si>
  <si>
    <t xml:space="preserve">รวมค่าวัสดุ</t>
  </si>
  <si>
    <t xml:space="preserve">และแรงงาน</t>
  </si>
  <si>
    <t xml:space="preserve">งานสถาปัตยกรรม</t>
  </si>
  <si>
    <t xml:space="preserve">งานพื้น</t>
  </si>
  <si>
    <t xml:space="preserve">งานฝ้าเพดาน</t>
  </si>
  <si>
    <t xml:space="preserve">งานผนัง</t>
  </si>
  <si>
    <t xml:space="preserve">งานประตู-หน้าต่าง</t>
  </si>
  <si>
    <t xml:space="preserve">งานสุขภัณฑ์</t>
  </si>
  <si>
    <t xml:space="preserve">งานบันได</t>
  </si>
  <si>
    <t xml:space="preserve">งานเบ็ดเตล็ด</t>
  </si>
  <si>
    <t xml:space="preserve">รวมงานสถาปัตยกรรม</t>
  </si>
  <si>
    <t xml:space="preserve">F1 พื้นกระเบื้องแกรนิตโต้ ขนาด 1200x600 mm. สีเทาอ่อน
 (ส่วนโถงทางเดิน)</t>
  </si>
  <si>
    <t xml:space="preserve">F2 พื้นกระเบื้อง SPC คลิ๊กล็อค ลายไม้ / ยี่ห้อ Carpet inter / รหัส / ขนาด 22.9x121.9 cm /พร้อมบัวสำเร็จลายไม้สำเร็จสูง 10 CM (ส่วนห้องนอน)</t>
  </si>
  <si>
    <t xml:space="preserve">F3:พื้นกระเบื้องแกรนิตโต้ ขนาด 600x600 mm. สีเทาอ่อน</t>
  </si>
  <si>
    <t xml:space="preserve">F4 พื้นกระเบื้อง PORCELAIN ขนาด 60x60 cm. ผิวหยาบ สีเทาอ่อน 
(ห้องน้ำส่วนแห้ง)</t>
  </si>
  <si>
    <t xml:space="preserve">F5 พื้นกระเบื้อง PORCELAIN ขนาด 60x60 cm. ผิวหยาบ สีเทาเข้ม 
 ยาแนวสีเทาเข้ม (ห้องน้ำส่วนเปียก)</t>
  </si>
  <si>
    <t xml:space="preserve">F6 พื้นกระเบื้อง PORCELAIN ขนาด 60x60 cm. ผิวหยาบ สีเทาเข้ม
 ยาแนวสีเทาเข้ม (ส่วนระเบียง)</t>
  </si>
  <si>
    <t xml:space="preserve">'F7:พื้นคอนกรีตขัดเรียบ</t>
  </si>
  <si>
    <r>
      <rPr>
        <sz val="16"/>
        <rFont val="Angsana New"/>
        <family val="1"/>
        <charset val="222"/>
      </rPr>
      <t xml:space="preserve">F9 LIQUID WATERPROOFING SYSTEM APPLY ON FLOOR AND 
TURN UP TO WALL, HIGH = 300 MM ( MASTER SEAL 640 )
'PRODUCT OF BASF OR EQUIVALENT</t>
    </r>
    <r>
      <rPr>
        <sz val="16"/>
        <color rgb="FFDD0806"/>
        <rFont val="Angsana New"/>
        <family val="1"/>
        <charset val="1"/>
      </rPr>
      <t xml:space="preserve"> --&gt; อยู่ในโครงสร้าง</t>
    </r>
  </si>
  <si>
    <t xml:space="preserve">ปูนทรายปรับระดับปูกระเบื้องเซรามิค</t>
  </si>
  <si>
    <t xml:space="preserve">ปูนทรายปรับระดับสำหรับกระเบื้องยาง</t>
  </si>
  <si>
    <t xml:space="preserve">ปูนกาว + ยาแนว</t>
  </si>
  <si>
    <t xml:space="preserve">พื้น COBBLESTONE CUBE (พื้นด้านหน้า ENTRANCE ภายนอกอาคาร)</t>
  </si>
  <si>
    <t xml:space="preserve">งานปูนปรับบางก่อนปูกระเบื้องยาง</t>
  </si>
  <si>
    <t xml:space="preserve">รวมงานพื้น</t>
  </si>
  <si>
    <t xml:space="preserve">C0 </t>
  </si>
  <si>
    <t xml:space="preserve"> ฝ้าเพดาน วัสดุตกแต่งตามรายละเอียดงานตกแต่งภายใน</t>
  </si>
  <si>
    <t xml:space="preserve">C1</t>
  </si>
  <si>
    <t xml:space="preserve">C1 : ฝ้ายิปซั่มหนา 9มม. โครงเหล็กชุบสังกะสี ฉาบเรียบขัดรอยต่อแผ่น
 ทาสี TOA/รุ่น SHIELD-1 NANO CLEANภายนอกอาคาร สีขาว รหัส K7012
 (ผิวด้าน) (In the Light)</t>
  </si>
  <si>
    <t xml:space="preserve">C2</t>
  </si>
  <si>
    <t xml:space="preserve">C2 : ฝ้ายิปซั่มหนา 9มม.แบบกันชื้น โครงเหล็กชุบสังกะสี ฉาบเรียบขัดรอยต่อแผ่น ทาสี TOA/รุ่น SHIELD-1 NANOCLEAN ภายนอกอาคาร สีขาว รหัส
 K7012 (In the Light)(ผิวด้าน)</t>
  </si>
  <si>
    <t xml:space="preserve">C3</t>
  </si>
  <si>
    <t xml:space="preserve">C3 : ฝ้าท้องพื้นคอนกรีตเดิม ทาสีรองพื้นปูนเก่า /ปรับสภาพผิวด้วย
 SKIM COAT /ทาสีทับหน้า TOA/รุ่น SHIELD-1NANO CLEAN 
ภายในอาคาร สีน้าเงินเข้ม TOA B4151(Atoll From Above)</t>
  </si>
  <si>
    <t xml:space="preserve">C4</t>
  </si>
  <si>
    <t xml:space="preserve">C4 : ฝ้าท้องพื้นฉาบเรียบ ทาสีน้า อะคริลิค JOTUN JOTASHIELD COLOUR
EXTREME CODE 1105</t>
  </si>
  <si>
    <t xml:space="preserve">ฝ้าต่างระดับ</t>
  </si>
  <si>
    <t xml:space="preserve">ม.</t>
  </si>
  <si>
    <t xml:space="preserve">ทาสีพลาสติกฝ้าเพดาน ชนิดทาภายใน</t>
  </si>
  <si>
    <t xml:space="preserve">ทาสีพลาสติกฝ้าเพดาน ชนิดทาภายนอก</t>
  </si>
  <si>
    <t xml:space="preserve">รวมงานฝ้าเพดาน</t>
  </si>
  <si>
    <t xml:space="preserve">(เสนอเป็นงานก่ออิฐ)</t>
  </si>
  <si>
    <t xml:space="preserve">A</t>
  </si>
  <si>
    <r>
      <rPr>
        <sz val="14"/>
        <rFont val="Angsana New"/>
        <family val="1"/>
        <charset val="1"/>
      </rPr>
      <t xml:space="preserve">  - งานฉาบโครงสร้าง </t>
    </r>
    <r>
      <rPr>
        <sz val="14"/>
        <color rgb="FFDD0806"/>
        <rFont val="Angsana New"/>
        <family val="1"/>
        <charset val="1"/>
      </rPr>
      <t xml:space="preserve">--&gt; งานฉาบโครงสร้าง+Skim</t>
    </r>
  </si>
  <si>
    <t xml:space="preserve">B</t>
  </si>
  <si>
    <r>
      <rPr>
        <sz val="14"/>
        <rFont val="Angsana New"/>
        <family val="1"/>
        <charset val="1"/>
      </rPr>
      <t xml:space="preserve">  - ผนังก่ออิฐมวลเบา </t>
    </r>
    <r>
      <rPr>
        <sz val="14"/>
        <color rgb="FFDD0806"/>
        <rFont val="Angsana New"/>
        <family val="1"/>
        <charset val="1"/>
      </rPr>
      <t xml:space="preserve">--&gt; .</t>
    </r>
  </si>
  <si>
    <t xml:space="preserve">C</t>
  </si>
  <si>
    <r>
      <rPr>
        <sz val="14"/>
        <rFont val="Angsana New"/>
        <family val="1"/>
        <charset val="1"/>
      </rPr>
      <t xml:space="preserve">  - ผนังก่ออิฐมอญ </t>
    </r>
    <r>
      <rPr>
        <sz val="14"/>
        <color rgb="FFDD0806"/>
        <rFont val="Angsana New"/>
        <family val="1"/>
        <charset val="1"/>
      </rPr>
      <t xml:space="preserve">--&gt;.</t>
    </r>
  </si>
  <si>
    <t xml:space="preserve">D</t>
  </si>
  <si>
    <t xml:space="preserve">ผนังก่ออิฐมอญเต็มแผ่น ฉาบปูนเรียบ</t>
  </si>
  <si>
    <r>
      <rPr>
        <sz val="14"/>
        <rFont val="Angsana New"/>
        <family val="1"/>
        <charset val="1"/>
      </rPr>
      <t xml:space="preserve">  - งานฉาบผนังภายใน</t>
    </r>
    <r>
      <rPr>
        <sz val="14"/>
        <color rgb="FFDD0806"/>
        <rFont val="Angsana New"/>
        <family val="1"/>
        <charset val="1"/>
      </rPr>
      <t xml:space="preserve"> --&gt; Skim </t>
    </r>
  </si>
  <si>
    <t xml:space="preserve">งานเสาเอ็น - ทับหลัง</t>
  </si>
  <si>
    <t xml:space="preserve">  </t>
  </si>
  <si>
    <t xml:space="preserve">E</t>
  </si>
  <si>
    <t xml:space="preserve">ผนังยิบซั่มบอร์ด หนา 9 มม. กรุ 2 ด้านบนโครงเคร่าเหล็กชุบสังกะสี @ 0.60x0.60
 # รอยต่อฉาบเรียบ</t>
  </si>
  <si>
    <t xml:space="preserve">F</t>
  </si>
  <si>
    <t xml:space="preserve">ผนังแผ่นบานเกล็ดเหล็กเคลือบ บนโครงเคร่าเหล็กกล่อง 2''x4'' @ 1.00 ม.</t>
  </si>
  <si>
    <t xml:space="preserve">G</t>
  </si>
  <si>
    <t xml:space="preserve">ผนังVIVA BOARD หนา12มม.โครงเคร่าเหล็กทาสี</t>
  </si>
  <si>
    <t xml:space="preserve">H</t>
  </si>
  <si>
    <t xml:space="preserve">ผนังกระจก TEMPERED ขนาดตามแบบ ดูรายละเอียดความหนาและการติดตั้งจากผู้ผลิต</t>
  </si>
  <si>
    <t xml:space="preserve">J</t>
  </si>
  <si>
    <t xml:space="preserve">ผนังลวดตาข่ายเคลือบ PVC ขนาดตา 1 1/2'' # บนโครงเคร่าเหล็กกล่อง 2''x4'' @ 1.50 ม.</t>
  </si>
  <si>
    <t xml:space="preserve">K</t>
  </si>
  <si>
    <t xml:space="preserve">ผนังแผ่นเหล็กเคลือบรีดลอน (SIDING SHEET)</t>
  </si>
  <si>
    <t xml:space="preserve">L</t>
  </si>
  <si>
    <t xml:space="preserve">ผนังอลูมิเนียมเคลือบสี</t>
  </si>
  <si>
    <t xml:space="preserve">M</t>
  </si>
  <si>
    <t xml:space="preserve">ผนัง DRY WALL </t>
  </si>
  <si>
    <t xml:space="preserve">งานผิวผนัง</t>
  </si>
  <si>
    <t xml:space="preserve">P0 : ผนังก่ออิฐมอญฉาบเรียบ วัสดุตกแต่ง ตามรายละเอียดงานตกแต่งภายใน</t>
  </si>
  <si>
    <t xml:space="preserve">P1 : ผนังก่ออิฐมอญ ฉาบปูนเรียบ ทาสี Nippon Paint เกรด 15 ปี 
ภายนอกอาคาร สี'เทาเข้ม รหัส NP N 3033D (Stormy Night) (ผิวSHEEN)</t>
  </si>
  <si>
    <t xml:space="preserve">P2 : ผนังก่ออิฐมอญ ฉาบปูนเรียบ ทาสี Nippon Paint เกรด 15 ปี 
ภายนอกอาคาร สี'ครีม รหัส NP N 3180P (Humble Pie) (ผิวSHEEN)</t>
  </si>
  <si>
    <t xml:space="preserve">P3 : ผนังก่ออิฐมอญ ฉาบปูนเรียบ ทาสี Nippon Paint เกรด 15 ปี
 ภายนอกอาคาร สีเทาอ่อน รหัส NP N 3030P (Silver Pot) (ผิวSHEEN)</t>
  </si>
  <si>
    <t xml:space="preserve">P4 : ผนังก่ออิฐมอญ ฉาบปูนเรียบ ทาสี Nippon Paint เกรด 15 ปี 
ภายในอาคาร สีขาว รหัส NP OW 2164P (Lilac White) (ผิวSHEEN)</t>
  </si>
  <si>
    <t xml:space="preserve">P5 : กรุกระเบื้องเซรามิค ขนาด 20x10 cm.สีเทาอ่อน (ห้องน้า โซนแห้ง)</t>
  </si>
  <si>
    <t xml:space="preserve">P6 : กรุกระเบื้องเซรามิค ขนาด 20x10 cm. สีเทาเข้ม (ห้องน้า โซนเปียก)</t>
  </si>
  <si>
    <t xml:space="preserve">งานกันซึมห้องน้า</t>
  </si>
  <si>
    <t xml:space="preserve">งาน curb ห้องน้า</t>
  </si>
  <si>
    <t xml:space="preserve">งาน curb รอบอาคาร</t>
  </si>
  <si>
    <t xml:space="preserve">งานผนังภายนอกเซาะร่อง PVC</t>
  </si>
  <si>
    <t xml:space="preserve">ทาสีผนังภายในอาคาร</t>
  </si>
  <si>
    <t xml:space="preserve">งานฉาบปูน+ปูนกาว+ยาแนว สำหรับปูกระเบื้องเซรามิค</t>
  </si>
  <si>
    <t xml:space="preserve">RF1'พื้นคอนกรีตเดิม ทาสีกันซึมชนิดโพลียูรีเทน (สูตรน้า) ความหนา 1.2 มม./ยี่ห้อ Sto สีเทา รุ่นStoPur 66  (แก้ไขเป็นเมมเบรน์)</t>
  </si>
  <si>
    <r>
      <rPr>
        <sz val="16"/>
        <rFont val="Angsana New"/>
        <family val="1"/>
        <charset val="1"/>
      </rPr>
      <t xml:space="preserve">SK1 บัวสำเร็จเชิงผนัง PVC 3 นิ้ว ลายไม้ หรือ สีใกล้เคียงพื้น</t>
    </r>
    <r>
      <rPr>
        <sz val="16"/>
        <color rgb="FFDD0806"/>
        <rFont val="Angsana New"/>
        <family val="1"/>
        <charset val="1"/>
      </rPr>
      <t xml:space="preserve"> --&gt;
 Apace B-1 กว้าง 3" หน้า 8 mm.</t>
    </r>
  </si>
  <si>
    <t xml:space="preserve">SK2 บัวพื้นกระเบื้องสีและชนิดเดียวกับวัสดุพื้น</t>
  </si>
  <si>
    <t xml:space="preserve">เซี้ยมPVC</t>
  </si>
  <si>
    <t xml:space="preserve">  - งานฉาบผนังภายนอก </t>
  </si>
  <si>
    <t xml:space="preserve">  - งานทาสีภายนอก</t>
  </si>
  <si>
    <t xml:space="preserve">  - งานตั้งนั่งร้านภายนอก</t>
  </si>
  <si>
    <t xml:space="preserve">  - งานปูกระเบื้องผนัง</t>
  </si>
  <si>
    <t xml:space="preserve">  - งานกรุสมาร์ทบอร์ด หนา 10 มม. กรุ 3ด้านบนโครงเคร่าเหล็กกราวาไนท์+ทาสีภายนอก Façade-01</t>
  </si>
  <si>
    <t xml:space="preserve">  - งานกรุสมาร์ทบอร์ด หนา 10 มม. กรุ 3ด้านบนโครงเคร่าเหล็กกราวาไนท์+ทาสีภายนอก Façade-02</t>
  </si>
  <si>
    <t xml:space="preserve">DA1</t>
  </si>
  <si>
    <t xml:space="preserve">บานเปิดคู่  90 องศา กระจกเทมเปอร์ลามิเนตใสติดตายหนา12มม. </t>
  </si>
  <si>
    <t xml:space="preserve">DA2</t>
  </si>
  <si>
    <t xml:space="preserve">ประตูหนีไฟบานเปิดเดี่ยว</t>
  </si>
  <si>
    <t xml:space="preserve">DA3</t>
  </si>
  <si>
    <t xml:space="preserve">ประตูห้องอาบน้ำ</t>
  </si>
  <si>
    <t xml:space="preserve">DA4</t>
  </si>
  <si>
    <t xml:space="preserve">ประตู WPC ห้องพักประตูบานเปิดเดี่ยว</t>
  </si>
  <si>
    <t xml:space="preserve">DA5</t>
  </si>
  <si>
    <t xml:space="preserve">ประตูออกระเบียง</t>
  </si>
  <si>
    <t xml:space="preserve">DA6</t>
  </si>
  <si>
    <t xml:space="preserve">ประตู WPC ห้องน้ำ ประตูบานเปิดเดี่ยว + เกร็ด WPC ระบายอากาศ</t>
  </si>
  <si>
    <t xml:space="preserve">DA7</t>
  </si>
  <si>
    <t xml:space="preserve">ประตูโถงทางเดิน</t>
  </si>
  <si>
    <t xml:space="preserve">DA8</t>
  </si>
  <si>
    <t xml:space="preserve">ประตู WPC (ตามแบบขยายประตูระบุ)</t>
  </si>
  <si>
    <t xml:space="preserve">DA9</t>
  </si>
  <si>
    <t xml:space="preserve">ประตูหนีไฟชั้นดาดฟ้า</t>
  </si>
  <si>
    <t xml:space="preserve">DA10</t>
  </si>
  <si>
    <t xml:space="preserve">ประตูอลูมิเนียม บานเลื่อนสลับ</t>
  </si>
  <si>
    <t xml:space="preserve">DA11</t>
  </si>
  <si>
    <t xml:space="preserve">ประตู WPC ห้องงานระบบไฟฟ้า</t>
  </si>
  <si>
    <t xml:space="preserve">DA12</t>
  </si>
  <si>
    <t xml:space="preserve">บานเปิดเดี่ยว วงกบไม้เต็ง (1.00*2.05)</t>
  </si>
  <si>
    <t xml:space="preserve">DA13</t>
  </si>
  <si>
    <t xml:space="preserve">ประตูทหนีไฟ ดาดฟ้า</t>
  </si>
  <si>
    <t xml:space="preserve">WA1</t>
  </si>
  <si>
    <t xml:space="preserve">หน้าต่าง พื้นที่เก็บของใต้บันไดหน้าต่างบานเปิดคู่เกร็ดอลูมิเนียม สีเทาเข้ม</t>
  </si>
  <si>
    <t xml:space="preserve">WA2</t>
  </si>
  <si>
    <t xml:space="preserve">หน้าต่าง ห้องพักหน้าต่างบานเปิดเดี่ยวกระจก TEMPERED ลามิเนตใส 10 มม.</t>
  </si>
  <si>
    <t xml:space="preserve">WA3</t>
  </si>
  <si>
    <t xml:space="preserve">ชุดหน้าต่างห้องพัก</t>
  </si>
  <si>
    <t xml:space="preserve">WA4</t>
  </si>
  <si>
    <t xml:space="preserve">ชุดบานSHAFT ท่อทางเดิน WPC</t>
  </si>
  <si>
    <t xml:space="preserve">WA5</t>
  </si>
  <si>
    <t xml:space="preserve">ชุดบานตามแบบขยาย</t>
  </si>
  <si>
    <t xml:space="preserve">WA6</t>
  </si>
  <si>
    <t xml:space="preserve">WA7</t>
  </si>
  <si>
    <t xml:space="preserve">หน้าต่าง โถงทางเดินหน้าต่างบานเลื่อนสลับกระจก TEMPERED ลามิเนตใส 10 มม.</t>
  </si>
  <si>
    <t xml:space="preserve">WA8</t>
  </si>
  <si>
    <t xml:space="preserve">หน้าต่าง ห้องเก็บของหน้าต่างบานเปิดเดี่ยว + ติดตายกระจก TEMPERED ลามิเนตใส 10 มม</t>
  </si>
  <si>
    <t xml:space="preserve">WA9</t>
  </si>
  <si>
    <t xml:space="preserve">หน้าต่าง ห้องน้ำหน้าต่างบานกระทุ้งกระจก TEMPERED ลามิเนตใส 10 มม.</t>
  </si>
  <si>
    <t xml:space="preserve">WA10</t>
  </si>
  <si>
    <t xml:space="preserve">หน้าต่าง โถงทางเดินหน้าต่างบานติดตายกระจก TEMPERED ลามิเนตใส 10 มม.</t>
  </si>
  <si>
    <t xml:space="preserve">WA11</t>
  </si>
  <si>
    <t xml:space="preserve">หน้าต่าง โถงทางเดินหน้าต่างบานกระทุ้งกระจก TEMPERED ลามิเนตใส 10 มม.</t>
  </si>
  <si>
    <t xml:space="preserve">WB1</t>
  </si>
  <si>
    <t xml:space="preserve">หน้าต่าง พื้นที่เก็บของใต้บันไดหน้าต่างบานเปิดคู่เกร็ดอลูมิเนียม สีเทาเข้ม(GREY) ผิว SHR</t>
  </si>
  <si>
    <t xml:space="preserve">WB2</t>
  </si>
  <si>
    <t xml:space="preserve">หน้าต่าง โถงต้อนรับหน้าต่างบานติดตายกระจก TEMPERED ลามิเนตใส 10 มม.</t>
  </si>
  <si>
    <t xml:space="preserve">WB3</t>
  </si>
  <si>
    <t xml:space="preserve">WB4</t>
  </si>
  <si>
    <t xml:space="preserve">หน้าต่าง สำนักงานหน้าต่างบานกระทุ้งกระจก TEMPERED ลามิเนตใส 10 มม.</t>
  </si>
  <si>
    <t xml:space="preserve">WB5</t>
  </si>
  <si>
    <t xml:space="preserve">WB6</t>
  </si>
  <si>
    <t xml:space="preserve">ชุดหน้าต่างบานเกร็ด</t>
  </si>
  <si>
    <t xml:space="preserve">WB7</t>
  </si>
  <si>
    <t xml:space="preserve">ชุดหน้าต่าง ห้องพักหน้าต่างบานเปิดเดี่ยว + ติดตายกระจก TEMPERED ลามิเนตใส 10 มม.</t>
  </si>
  <si>
    <t xml:space="preserve">WB8</t>
  </si>
  <si>
    <t xml:space="preserve">หน้าต่าง ช่องติดตั้ง CDU หน้าต่างบานเปิดเดี่ยวเกร็ดอลูมิเนียม สีเทาเข้ม(GREY) ผิว SHR</t>
  </si>
  <si>
    <t xml:space="preserve">WB9</t>
  </si>
  <si>
    <t xml:space="preserve">หน้าต่าง ช่องติดตั้ง CDUหน้าต่างบานเปิดเดี่ยวเกร็ดอลูมิเนียม สีเทาเข้ม(GREY) ผิว SHR</t>
  </si>
  <si>
    <t xml:space="preserve">WB10</t>
  </si>
  <si>
    <t xml:space="preserve">ชุดหน้างต่างบานติดตาย</t>
  </si>
  <si>
    <t xml:space="preserve">WB11</t>
  </si>
  <si>
    <t xml:space="preserve">หน้าต่าง ช่องติดตั้ง CDUเกร็ดอลูมิเนียม สีเทาเข้ม(GREY) ผิว SHR</t>
  </si>
  <si>
    <t xml:space="preserve">WB12</t>
  </si>
  <si>
    <t xml:space="preserve">หน้าต่าง ช่อง SHAFTหน้าต่างบานเปิดเดี่ยวเกร็ดอลูมิเนียม สีเทาเข้ม(GREY) ผิว SHR</t>
  </si>
  <si>
    <t xml:space="preserve">WB13</t>
  </si>
  <si>
    <t xml:space="preserve">หน้าต่าง ช่อง SHAFTหน้าต่างบานเปิดคู่เกร็ดอลูมิเนียม สีเทาเข้ม(GREY) ผิว SHR</t>
  </si>
  <si>
    <t xml:space="preserve">WB14</t>
  </si>
  <si>
    <t xml:space="preserve">หน้าต่าง โถงทางเดินหน้าต่างบานกระทุ้ง + ติดตายกระจก TEMPERED ลามิเนตใส 10 มม.</t>
  </si>
  <si>
    <t xml:space="preserve">WB15</t>
  </si>
  <si>
    <t xml:space="preserve">หน้าต่าง ห้องพักหน้าต่างบานกระทุ้งกระจก TEMPERED ลามิเนตใส 10 มม.</t>
  </si>
  <si>
    <t xml:space="preserve">WB16</t>
  </si>
  <si>
    <t xml:space="preserve">หน้าต่างบานเลื่อนสลับกระจก TEMPERED ลามิเนตใส 10 มม.</t>
  </si>
  <si>
    <t xml:space="preserve">WB17</t>
  </si>
  <si>
    <t xml:space="preserve">หน้าต่าง ห้องน้ำหน้าต่างบานเลื่อนสลับกระจก TEMPERED ลามิเนตใส 10 มม.</t>
  </si>
  <si>
    <t xml:space="preserve">WB18</t>
  </si>
  <si>
    <t xml:space="preserve">หน้าต่าง ห้องพักหน้าต่างบานเลื่อนสลับกระจก TEMPERED ลามิเนตใส 10 มม.</t>
  </si>
  <si>
    <t xml:space="preserve">WB19</t>
  </si>
  <si>
    <t xml:space="preserve">WB20</t>
  </si>
  <si>
    <t xml:space="preserve">หน้าต่าง ห้องพักหน้าต่างบานเปิด + ติดตายกระจก TEMPERED ลามิเนตใส 10 มม.
ตาย</t>
  </si>
  <si>
    <t xml:space="preserve">WB21</t>
  </si>
  <si>
    <t xml:space="preserve">หน้าต่าง บันไดหน้าต่างบานกระทุ้งกระจก TEMPERED ลามิเนตใส 10 มม.</t>
  </si>
  <si>
    <t xml:space="preserve">DB1</t>
  </si>
  <si>
    <t xml:space="preserve">ชุดประตูบานเปิดประตูบานเปิดคู่ + กระจกติดตายกระจก TEMPERED ลามิเนตใส 10 มม.</t>
  </si>
  <si>
    <t xml:space="preserve">DB2</t>
  </si>
  <si>
    <t xml:space="preserve">ประตูหนีไฟประตูบานเปิดเดี่ยว สีเทาเข้ม</t>
  </si>
  <si>
    <t xml:space="preserve">DB3</t>
  </si>
  <si>
    <t xml:space="preserve">DB4</t>
  </si>
  <si>
    <t xml:space="preserve">DB5</t>
  </si>
  <si>
    <t xml:space="preserve">DB6</t>
  </si>
  <si>
    <t xml:space="preserve">ประตู WPC ห้องน้ำประตูบานเปิดเดี่ยว + เกร็ด WPC ระบายอากาศ</t>
  </si>
  <si>
    <t xml:space="preserve">DB7</t>
  </si>
  <si>
    <t xml:space="preserve">ประตูกระจกอลูมิเนียม และชุดหน้าต่างบานเลื่อน และ บานติดตาย</t>
  </si>
  <si>
    <t xml:space="preserve">DB8 </t>
  </si>
  <si>
    <t xml:space="preserve">บานเลื่อนเดี่ยว</t>
  </si>
  <si>
    <t xml:space="preserve">DB9</t>
  </si>
  <si>
    <t xml:space="preserve">DB10</t>
  </si>
  <si>
    <t xml:space="preserve">DB11</t>
  </si>
  <si>
    <t xml:space="preserve">ประตู WPC ห้องพักประตูบานเลื่อน</t>
  </si>
  <si>
    <t xml:space="preserve">DB12</t>
  </si>
  <si>
    <t xml:space="preserve">ประตูทหนีไฟ ดาดฟ้าประตูบานเปิดคู่ สีเทาเข้ม</t>
  </si>
  <si>
    <t xml:space="preserve">DB13</t>
  </si>
  <si>
    <t xml:space="preserve">ประตูทหนีไฟ ดาดฟ้าประตูบานเปิดเดี่ยว สีเทาเข้ม</t>
  </si>
  <si>
    <t xml:space="preserve">DB14</t>
  </si>
  <si>
    <t xml:space="preserve">ชุดประตู สำนักงานประตูบานเปิดเดี่ยว + บานเลื่อน + กระจกติดตายกระจก TEMPERED 
ลามิเนตใส 10 มม.</t>
  </si>
  <si>
    <t xml:space="preserve">ประตู WPCประตูบานเปิดเดี่ยว</t>
  </si>
  <si>
    <t xml:space="preserve">ประตู โถงทางเดินประตูบานเปิดเดี่ยวกระจก TEMPERED ลามิเนตใส 10 มม.</t>
  </si>
  <si>
    <t xml:space="preserve">DC1</t>
  </si>
  <si>
    <t xml:space="preserve">ประตู WPC ห้องน้ำ</t>
  </si>
  <si>
    <t xml:space="preserve">WC1</t>
  </si>
  <si>
    <t xml:space="preserve">หน้างต่างบานเปิดเดียว</t>
  </si>
  <si>
    <t xml:space="preserve">WC2</t>
  </si>
  <si>
    <t xml:space="preserve">รวมงานประตู-หน้าต่าง</t>
  </si>
  <si>
    <t xml:space="preserve">WC Set</t>
  </si>
  <si>
    <t xml:space="preserve">โถสุขภัณฑ์สองชิ้น (ครบชุด) ใช้น้ำ 6 ลิตร ชนิดแท็งค์</t>
  </si>
  <si>
    <t xml:space="preserve">-สายฉีดชำระ</t>
  </si>
  <si>
    <t xml:space="preserve">-สต๊อปวาล์ว</t>
  </si>
  <si>
    <t xml:space="preserve">-สายน้ำดี</t>
  </si>
  <si>
    <t xml:space="preserve">โถสุขภัณฑ์ชนิดฟรัชวาล์ว</t>
  </si>
  <si>
    <t xml:space="preserve">-ฟรัชวาล์ว</t>
  </si>
  <si>
    <t xml:space="preserve">ฝักบัว</t>
  </si>
  <si>
    <t xml:space="preserve">-วาล์วเปิด-ปิดน้ำ    </t>
  </si>
  <si>
    <t xml:space="preserve">Basin Set</t>
  </si>
  <si>
    <t xml:space="preserve">อ่างล้างหน้าฝังใต้เคาน์เตอร์  </t>
  </si>
  <si>
    <t xml:space="preserve"> อ่างล้างหน้าชนิดแขวนผนัง  </t>
  </si>
  <si>
    <t xml:space="preserve">ก๊อกเดี่ยวอ่างล้างหน้าแบบก้านโยก   </t>
  </si>
  <si>
    <t xml:space="preserve">สะดืออ่างล้างหน้า   </t>
  </si>
  <si>
    <t xml:space="preserve">ท่อน้ำทิ้งอ่างล้างหน้ารูปตัวพี ยาว 34 ซม.       </t>
  </si>
  <si>
    <t xml:space="preserve">สายน้ำดีอ่างล้างหน้าสเตนเลสถักยาว 16 นิ้ว   </t>
  </si>
  <si>
    <t xml:space="preserve">วาล์วเปิด-ปิดน้ำ      </t>
  </si>
  <si>
    <t xml:space="preserve">กระจกเงาส่องหน้า 1000 x 2800 มม </t>
  </si>
  <si>
    <t xml:space="preserve">กระจกเงาส่องหน้า 1000 x 600 มม</t>
  </si>
  <si>
    <t xml:space="preserve">กระจกเงาส่องหน้า 1000 x1200 มม</t>
  </si>
  <si>
    <t xml:space="preserve">กระจกเงาส่องหน้า 1000 x1000 มม</t>
  </si>
  <si>
    <t xml:space="preserve">กระจกเงาส่องหน้า 1000 x1700 มม</t>
  </si>
  <si>
    <t xml:space="preserve">กระจกเงาส่องหน้า 1000 x800 มม</t>
  </si>
  <si>
    <t xml:space="preserve">กระจกเงาส่องหน้า 1000 x2200 มม</t>
  </si>
  <si>
    <t xml:space="preserve">กระจกเงาส่องหน้า 1000 x1600 มม</t>
  </si>
  <si>
    <t xml:space="preserve">กระจกเงาส่องหน้า 1000 x2850 มม</t>
  </si>
  <si>
    <t xml:space="preserve">กระจกเงาส่องหน้า 1000 x2700 มม</t>
  </si>
  <si>
    <t xml:space="preserve">กระจกเงาส่องหน้า 1000 x900 มม</t>
  </si>
  <si>
    <t xml:space="preserve">Floor Drain</t>
  </si>
  <si>
    <t xml:space="preserve">ตะแกรงกันกลิ่นสเตนเลสเหลี่ยมติดตั้งกับท่อพีวีซี ขนาด 2 นิ้ว (หน้าแปลน 4 นิ้ว) </t>
  </si>
  <si>
    <t xml:space="preserve">ที่ใส่กระดาษทิชชู       </t>
  </si>
  <si>
    <t xml:space="preserve">ตะขอแขวนผ้า           </t>
  </si>
  <si>
    <t xml:space="preserve">Urinal </t>
  </si>
  <si>
    <t xml:space="preserve">โถปัสสาวะชายและอุปกรณ์ติดตั้ง    </t>
  </si>
  <si>
    <t xml:space="preserve">ฟลัชวาล์วโถปัสสาวะชายชนิดกดแบบมีวาล์วเปิด-ปิด น้ำ (ระยะติดตั้ง 75 มม.)    </t>
  </si>
  <si>
    <t xml:space="preserve">-</t>
  </si>
  <si>
    <t xml:space="preserve"> ตู้กระจก + ประตูกระจกห้องอาบน้ำ </t>
  </si>
  <si>
    <t xml:space="preserve">เคาน์เตอร์ล้างหน้า ขนาด 0.80x2.85 ม. (แกรนิต ดำอินเดีย)</t>
  </si>
  <si>
    <t xml:space="preserve">เคาน์เตอร์ล้างหน้า ขนาด 0.80x0.60 ม.(แกรนิต ดำอินเดีย)</t>
  </si>
  <si>
    <r>
      <rPr>
        <sz val="16"/>
        <rFont val="Angsana New"/>
        <family val="1"/>
        <charset val="1"/>
      </rPr>
      <t xml:space="preserve">เคาน์เตอร์ล้างหน้า ขนาด 0.80x1.20 ม.(แกรนิต ดำอินเดีย) </t>
    </r>
    <r>
      <rPr>
        <sz val="16"/>
        <color rgb="FFDD0806"/>
        <rFont val="Angsana New"/>
        <family val="1"/>
        <charset val="1"/>
      </rPr>
      <t xml:space="preserve">--&gt; ไม่รวมหิน</t>
    </r>
  </si>
  <si>
    <t xml:space="preserve">เคาน์เตอร์ล้างหน้า ขนาด 0.80x1.00 ม.(แกรนิต ดำอินเดีย)</t>
  </si>
  <si>
    <t xml:space="preserve">เคาน์เตอร์ล้างหน้า ขนาด 0.80x1.70 ม.(แกรนิต ดำอินเดีย)</t>
  </si>
  <si>
    <r>
      <rPr>
        <sz val="16"/>
        <rFont val="Angsana New"/>
        <family val="1"/>
        <charset val="1"/>
      </rPr>
      <t xml:space="preserve">เคาน์เตอร์ล้างหน้า ขนาด 0.80x2.20 ม.(แกรนิต ดำอินเดีย) </t>
    </r>
    <r>
      <rPr>
        <sz val="16"/>
        <color rgb="FFDD0806"/>
        <rFont val="Angsana New"/>
        <family val="1"/>
        <charset val="1"/>
      </rPr>
      <t xml:space="preserve">--&gt;ไม่รวมหิน</t>
    </r>
  </si>
  <si>
    <t xml:space="preserve">เคาน์เตอร์ล้างหน้า ขนาด 0.80x1.60 ม.(แกรนิต ดำอินเดีย)</t>
  </si>
  <si>
    <t xml:space="preserve">เคาน์เตอร์ล้างหน้า ขนาด 0.80x2.70 ม.(แกรนิต ดำอินเดีย)</t>
  </si>
  <si>
    <t xml:space="preserve">เคาน์เตอร์ล้างหน้า ขนาด 0.80x0.90  ม.(แกรนิต ดำอินเดีย)</t>
  </si>
  <si>
    <t xml:space="preserve">ถังดักไขมันครัว 15 ลิตร</t>
  </si>
  <si>
    <t xml:space="preserve">เคาน์เตอร์ล้างหน้า ขนาด 0.40x2.00  ม.(เฉพาะหล่อเคาน์เตอร์)</t>
  </si>
  <si>
    <t xml:space="preserve">รวมงานสุขภัณฑ์</t>
  </si>
  <si>
    <r>
      <rPr>
        <b val="true"/>
        <sz val="16"/>
        <rFont val="Angsana New"/>
        <family val="1"/>
        <charset val="1"/>
      </rPr>
      <t xml:space="preserve">ST1 /</t>
    </r>
    <r>
      <rPr>
        <b val="true"/>
        <sz val="16"/>
        <color rgb="FFDD0806"/>
        <rFont val="Angsana New"/>
        <family val="1"/>
        <charset val="1"/>
      </rPr>
      <t xml:space="preserve"> ST 3</t>
    </r>
  </si>
  <si>
    <t xml:space="preserve">ชานพัก คสล.ขัดผิวเรียบ ทา ผิวขัดมัน</t>
  </si>
  <si>
    <t xml:space="preserve">ลูกนอน - ลูกตั้ง คสล.ขัดผิวเรียบ</t>
  </si>
  <si>
    <t xml:space="preserve">จมูกบันไดอลูมิเนียมสีเทาเข้มผู้รับจ้างเหมาเสนอตัวอย่างแก่ผู้ออกแบบก่อนจัดซื้อ</t>
  </si>
  <si>
    <t xml:space="preserve">ราวบันไดจับเหล็ก+ตาข่ายเหล็ก</t>
  </si>
  <si>
    <t xml:space="preserve">ฉาบแต่งด้านข้างและท้องบันได</t>
  </si>
  <si>
    <t xml:space="preserve">ทาสีด้านข้างและท้องบันได</t>
  </si>
  <si>
    <r>
      <rPr>
        <b val="true"/>
        <sz val="16"/>
        <rFont val="Angsana New"/>
        <family val="1"/>
        <charset val="1"/>
      </rPr>
      <t xml:space="preserve">ST2 /</t>
    </r>
    <r>
      <rPr>
        <b val="true"/>
        <sz val="16"/>
        <color rgb="FFDD0806"/>
        <rFont val="Angsana New"/>
        <family val="1"/>
        <charset val="1"/>
      </rPr>
      <t xml:space="preserve"> ST 4</t>
    </r>
  </si>
  <si>
    <t xml:space="preserve">ลูกนอน - ลูกตั้ง คสล.ขัดผิวเรียบ ทา ผิวขัดมัน</t>
  </si>
  <si>
    <r>
      <rPr>
        <sz val="16"/>
        <rFont val="Angsana New"/>
        <family val="1"/>
        <charset val="1"/>
      </rPr>
      <t xml:space="preserve">ราวบันไดจับเหล็ก+ตาข่ายเหล็ก </t>
    </r>
    <r>
      <rPr>
        <sz val="16"/>
        <color rgb="FFDD0806"/>
        <rFont val="Angsana New"/>
        <family val="1"/>
        <charset val="1"/>
      </rPr>
      <t xml:space="preserve">--&gt; บันไดเหล็ก</t>
    </r>
  </si>
  <si>
    <t xml:space="preserve">รวมงานบันได</t>
  </si>
  <si>
    <t xml:space="preserve">งาน gutter/Floor Depress</t>
  </si>
  <si>
    <t xml:space="preserve">ขอบกันล้อ ค.ส.ล. ขนาด 0.10x0.15x2.00 ม.</t>
  </si>
  <si>
    <t xml:space="preserve">งานตีเส้นจอดรถ </t>
  </si>
  <si>
    <t xml:space="preserve">งานตีลูกศรสัญญาลักษณ์ทางเดินรถ</t>
  </si>
  <si>
    <t xml:space="preserve">งานเหล็กฉาก ขนาด 3" หนา 3.2 มม. สูง1.2 ม.ทาสี</t>
  </si>
  <si>
    <t xml:space="preserve">รางระบายน้ำแบบเปิดชั้นดาดฟ้า/ชั้น1 ขนาด 0.25x0.03 ม.</t>
  </si>
  <si>
    <t xml:space="preserve"> เคาท์เตอร์ต้อนรับพร้อมผนังตกแต่งหลังเคาท์เตอร์</t>
  </si>
  <si>
    <t xml:space="preserve">ไม้พุ่ม</t>
  </si>
  <si>
    <t xml:space="preserve">งานป้ายชื่อห้อง</t>
  </si>
  <si>
    <t xml:space="preserve">ชิ้น</t>
  </si>
  <si>
    <t xml:space="preserve">งานป้ายชั้นอาคาร</t>
  </si>
  <si>
    <t xml:space="preserve">งานป้ายตำแหน่งแปลนภายในอาคาร</t>
  </si>
  <si>
    <t xml:space="preserve">งานรั้วด้านหน้า</t>
  </si>
  <si>
    <t xml:space="preserve">งานรั้วด้านข้าง</t>
  </si>
  <si>
    <t xml:space="preserve">ป้ายโลโก้</t>
  </si>
  <si>
    <t xml:space="preserve">งานป้าย</t>
  </si>
  <si>
    <t xml:space="preserve">- งานอักษร</t>
  </si>
  <si>
    <t xml:space="preserve">ราวกันตก ระเบียงห้องพักอาคาร A</t>
  </si>
  <si>
    <t xml:space="preserve">งานตีเส้นที่จอดรถคนพิการ</t>
  </si>
  <si>
    <t xml:space="preserve">รวมงานเบ็ดเตล็ด</t>
  </si>
  <si>
    <t xml:space="preserve">อาคารB โรงแรม</t>
  </si>
  <si>
    <t xml:space="preserve">หมวดงานโครงสร้าง   อาคาร B</t>
  </si>
  <si>
    <t xml:space="preserve">หมวดงานโครงสร้าง  อาคาร B</t>
  </si>
  <si>
    <t xml:space="preserve">Dowel เข็ม Ø 0.60 ม.</t>
  </si>
  <si>
    <t xml:space="preserve">Dowel เข็ม Ø 0.35 ม.</t>
  </si>
  <si>
    <t xml:space="preserve">งานโครงสร้างชั้นชั้น1</t>
  </si>
  <si>
    <t xml:space="preserve">F8 พื้นคอนกรีตแสตมป์ ลาย Granite Classic (พื้นที่จอดรถ)</t>
  </si>
  <si>
    <t xml:space="preserve">ปริมาณอยู่ในอาคาร A แล้ว</t>
  </si>
  <si>
    <r>
      <rPr>
        <sz val="14"/>
        <rFont val="Angsana New"/>
        <family val="1"/>
        <charset val="1"/>
      </rPr>
      <t xml:space="preserve">  - ผนังก่ออิฐมวลเบา </t>
    </r>
    <r>
      <rPr>
        <sz val="14"/>
        <color rgb="FFDD0806"/>
        <rFont val="Angsana New"/>
        <family val="1"/>
        <charset val="1"/>
      </rPr>
      <t xml:space="preserve">--&gt; S-Wall หนา 9 cm.</t>
    </r>
  </si>
  <si>
    <r>
      <rPr>
        <sz val="14"/>
        <rFont val="Angsana New"/>
        <family val="1"/>
        <charset val="1"/>
      </rPr>
      <t xml:space="preserve">  - ผนังก่ออิฐมอญ </t>
    </r>
    <r>
      <rPr>
        <sz val="14"/>
        <color rgb="FFDD0806"/>
        <rFont val="Angsana New"/>
        <family val="1"/>
        <charset val="1"/>
      </rPr>
      <t xml:space="preserve">--&gt; S-Wall หนา 7.5 cm.</t>
    </r>
  </si>
  <si>
    <t xml:space="preserve">ทาสีผนังภายใน</t>
  </si>
  <si>
    <t xml:space="preserve">งานฉาบปูน+ปูนกาว+ยาแนว สา หรับพื้นปูกระเบื้องเซรามิค</t>
  </si>
  <si>
    <t xml:space="preserve">ประตูโถงทางเดินประตูบานเปิดเดี่ยวกระจก TEMPERED ลามิเนตใส 10 มม.</t>
  </si>
  <si>
    <r>
      <rPr>
        <sz val="14"/>
        <rFont val="Angsana New"/>
        <family val="1"/>
        <charset val="1"/>
      </rPr>
      <t xml:space="preserve">ประตู WPCประตูบานเปิดเดี่ยว</t>
    </r>
    <r>
      <rPr>
        <sz val="14"/>
        <color rgb="FFDD0806"/>
        <rFont val="Angsana New"/>
        <family val="1"/>
        <charset val="1"/>
      </rPr>
      <t xml:space="preserve"> - -&gt; ประตูอลูมิเนียม</t>
    </r>
  </si>
  <si>
    <t xml:space="preserve">ชุดหน้าต่าง ห้องพักหน้าต่างบานเปิดเดี่ยว + ติดตายกระจก TEMPERED ลามิเนตใส 10 มม</t>
  </si>
  <si>
    <t xml:space="preserve">หน้าต่าง ช่อง SHAFTหน้าต่างบานเปิดเดี่ยวเกร็ดอลูมิเนียม สีเทาเข้ม</t>
  </si>
  <si>
    <t xml:space="preserve">หน้าต่าง ช่อง SHAFTหน้าต่างบานเปิดคู่เกร็ดอลูมิเนียม สีเทาเข้ม</t>
  </si>
  <si>
    <t xml:space="preserve">หน้าต่างชุดตามแบบ</t>
  </si>
  <si>
    <t xml:space="preserve">กระจกเงาส่องหน้า 1000 x1880 มม</t>
  </si>
  <si>
    <t xml:space="preserve">อ่างอาบน้ำ</t>
  </si>
  <si>
    <t xml:space="preserve">ราวกันตก ระเบียงห้องพัก</t>
  </si>
  <si>
    <t xml:space="preserve">รวม</t>
  </si>
  <si>
    <t xml:space="preserve">ค่าวัสดุและแรงงาน</t>
  </si>
  <si>
    <r>
      <rPr>
        <b val="true"/>
        <sz val="14"/>
        <rFont val="BrowalliaUPC"/>
        <family val="2"/>
        <charset val="1"/>
      </rPr>
      <t xml:space="preserve">งานภายนอก </t>
    </r>
    <r>
      <rPr>
        <b val="true"/>
        <sz val="14"/>
        <color rgb="FFDD0806"/>
        <rFont val="BrowalliaUPC"/>
        <family val="2"/>
        <charset val="1"/>
      </rPr>
      <t xml:space="preserve">--&gt; PRO SUM</t>
    </r>
  </si>
  <si>
    <t xml:space="preserve">งานถนน ค.ส.ล.</t>
  </si>
  <si>
    <t xml:space="preserve">งานดินขุด</t>
  </si>
  <si>
    <t xml:space="preserve">ทรายหยาบ</t>
  </si>
  <si>
    <t xml:space="preserve">คอนกรีต 280 ksc</t>
  </si>
  <si>
    <t xml:space="preserve">Wiremesh 6 mm.@0.20</t>
  </si>
  <si>
    <t xml:space="preserve">หินคลุก</t>
  </si>
  <si>
    <t xml:space="preserve">บดอัดดินเดิม</t>
  </si>
  <si>
    <r>
      <rPr>
        <sz val="14"/>
        <rFont val="BrowalliaUPC"/>
        <family val="2"/>
        <charset val="1"/>
      </rPr>
      <t xml:space="preserve">Expension Joint</t>
    </r>
    <r>
      <rPr>
        <sz val="14"/>
        <color rgb="FFDD0806"/>
        <rFont val="BrowalliaUPC"/>
        <family val="2"/>
        <charset val="1"/>
      </rPr>
      <t xml:space="preserve">--&gt;Contruaction joint</t>
    </r>
  </si>
  <si>
    <t xml:space="preserve">ไม้แบบ</t>
  </si>
  <si>
    <t xml:space="preserve">PE SHEET 0.3mm.Thk.</t>
  </si>
  <si>
    <t xml:space="preserve"> RB19</t>
  </si>
  <si>
    <t xml:space="preserve">ผิวขัดมัน </t>
  </si>
  <si>
    <t xml:space="preserve">ลบ.ม</t>
  </si>
  <si>
    <t xml:space="preserve">งานรั้ว</t>
  </si>
  <si>
    <t xml:space="preserve">ขนดินออก</t>
  </si>
  <si>
    <t xml:space="preserve">รวมราคาสุทธิ  งานภายนอก</t>
  </si>
</sst>
</file>

<file path=xl/styles.xml><?xml version="1.0" encoding="utf-8"?>
<styleSheet xmlns="http://schemas.openxmlformats.org/spreadsheetml/2006/main">
  <numFmts count="58">
    <numFmt numFmtId="164" formatCode="General"/>
    <numFmt numFmtId="165" formatCode="0%"/>
    <numFmt numFmtId="166" formatCode="General_)"/>
    <numFmt numFmtId="167" formatCode="\\#,##0;[RED]&quot;\-&quot;#,##0"/>
    <numFmt numFmtId="168" formatCode="_ * #,##0.00_ ;_ * \-#,##0.00_ ;_ * \-??_ ;_ @_ "/>
    <numFmt numFmtId="169" formatCode="_ * #,##0_ ;_ * \-#,##0_ ;_ * \-_ ;_ @_ "/>
    <numFmt numFmtId="170" formatCode="#,##0.00"/>
    <numFmt numFmtId="171" formatCode="&quot;฿t&quot;#,##0_);&quot;(฿t&quot;#,##0\)"/>
    <numFmt numFmtId="172" formatCode="\t0.00E+00"/>
    <numFmt numFmtId="173" formatCode="#,##0_);[RED]\(#,##0\)"/>
    <numFmt numFmtId="174" formatCode="#,##0.00_);[RED]\(#,##0.00\)"/>
    <numFmt numFmtId="175" formatCode="#,##0.0_);\(#,##0.0\)"/>
    <numFmt numFmtId="176" formatCode="&quot;วว/ดด/ปป&quot;"/>
    <numFmt numFmtId="177" formatCode="0.0&quot;  &quot;"/>
    <numFmt numFmtId="178" formatCode="_-* #,##0.00_-;\-* #,##0.00_-;_-* \-??_-;_-@_-"/>
    <numFmt numFmtId="179" formatCode="_(* #,##0.00_);_(* \(#,##0.00\);_(* \-??_);_(@_)"/>
    <numFmt numFmtId="180" formatCode="_-* #,##0_-;\-* #,##0_-;_-* \-_-;_-@_-"/>
    <numFmt numFmtId="181" formatCode="_-* #,##0_-;\-* #,##0_-;_-* \-??_-;_-@_-"/>
    <numFmt numFmtId="182" formatCode="_-* #,##0.00_-;\-* #,##0.00_-;_-* \-??_-;_-@_-"/>
    <numFmt numFmtId="183" formatCode="#,##0.0"/>
    <numFmt numFmtId="184" formatCode="d&quot; ดดดด พ.ศ. bbbb&quot;"/>
    <numFmt numFmtId="185" formatCode="[$-409]d\-mmm\-yy;@"/>
    <numFmt numFmtId="186" formatCode="0.0"/>
    <numFmt numFmtId="187" formatCode="_(* #,##0.000000_);_(* \(#,##0.000000\);_(* \-??_);_(@_)"/>
    <numFmt numFmtId="188" formatCode="_-* #,##0.00\ _D_M_-;\-* #,##0.00\ _D_M_-;_-* \-??\ _D_M_-;_-@_-"/>
    <numFmt numFmtId="189" formatCode="#\)"/>
    <numFmt numFmtId="190" formatCode="\$#,##0.00_);[RED]&quot;($&quot;#,##0.00\)"/>
    <numFmt numFmtId="191" formatCode="d\.m\.yy"/>
    <numFmt numFmtId="192" formatCode="#,##0;\(#,##0\)"/>
    <numFmt numFmtId="193" formatCode="#,##0"/>
    <numFmt numFmtId="194" formatCode="\t#,##0_);[RED]&quot;(t&quot;#,##0\)"/>
    <numFmt numFmtId="195" formatCode="_-\฿* #,##0.00_-;&quot;-฿&quot;* #,##0.00_-;_-\฿* \-??_-;_-@_-"/>
    <numFmt numFmtId="196" formatCode="_(\$* #,##0.00_);_(\$* \(#,##0.00\);_(\$* \-??_);_(@_)"/>
    <numFmt numFmtId="197" formatCode="\$#,##0\ ;&quot;($&quot;#,##0\)"/>
    <numFmt numFmtId="198" formatCode="\$#,##0.00;&quot;($&quot;#,##0.00\)"/>
    <numFmt numFmtId="199" formatCode="#,###.00"/>
    <numFmt numFmtId="200" formatCode="m/d/yyyy"/>
    <numFmt numFmtId="201" formatCode="\$#,##0;&quot;($&quot;#,##0\)"/>
    <numFmt numFmtId="202" formatCode="0.00"/>
    <numFmt numFmtId="203" formatCode="#,##0_);\(#,##0\)"/>
    <numFmt numFmtId="204" formatCode="#,##0&quot; F&quot;;[RED]\-#,##0&quot; F&quot;"/>
    <numFmt numFmtId="205" formatCode="0.00%"/>
    <numFmt numFmtId="206" formatCode="_-* #,##0_-;\-* #,##0_-;_-* \-_-;_-@_-"/>
    <numFmt numFmtId="207" formatCode="0&quot;  &quot;"/>
    <numFmt numFmtId="208" formatCode="@"/>
    <numFmt numFmtId="209" formatCode="0.00&quot;  &quot;"/>
    <numFmt numFmtId="210" formatCode="dd\-mmm\-yy_)"/>
    <numFmt numFmtId="211" formatCode="_ &quot;F &quot;* #,##0_ ;_ &quot;F &quot;* \-#,##0_ ;_ &quot;F &quot;* \-_ ;_ @_ "/>
    <numFmt numFmtId="212" formatCode="_ &quot;F &quot;* #,##0.00_ ;_ &quot;F &quot;* \-#,##0.00_ ;_ &quot;F &quot;* \-??_ ;_ @_ "/>
    <numFmt numFmtId="213" formatCode="_(* #,##0.00_);_(* \(#,##0.00\);_(* \-??_);_(@_)"/>
    <numFmt numFmtId="214" formatCode="0.00000"/>
    <numFmt numFmtId="215" formatCode="\$#,##0_);&quot;($&quot;#,##0\)"/>
    <numFmt numFmtId="216" formatCode="0_)"/>
    <numFmt numFmtId="217" formatCode=";;;"/>
    <numFmt numFmtId="218" formatCode="\ฃ#,##0;&quot;-ฃ&quot;#,##0"/>
    <numFmt numFmtId="219" formatCode="General"/>
    <numFmt numFmtId="220" formatCode="[$-41E]d\ mmmm\ yyyy;@"/>
    <numFmt numFmtId="221" formatCode="_(* #,##0_);_(* \(#,##0\);_(* \-??_);_(@_)"/>
  </numFmts>
  <fonts count="133">
    <font>
      <sz val="14"/>
      <name val="CordiaUPC"/>
      <family val="0"/>
      <charset val="1"/>
    </font>
    <font>
      <sz val="10"/>
      <name val="Arial"/>
      <family val="0"/>
      <charset val="222"/>
    </font>
    <font>
      <sz val="10"/>
      <name val="Arial"/>
      <family val="0"/>
      <charset val="222"/>
    </font>
    <font>
      <sz val="10"/>
      <name val="Arial"/>
      <family val="0"/>
      <charset val="222"/>
    </font>
    <font>
      <sz val="14"/>
      <name val="SV Rojchana"/>
      <family val="0"/>
      <charset val="1"/>
    </font>
    <font>
      <sz val="12"/>
      <name val="Times New Roman"/>
      <family val="1"/>
      <charset val="1"/>
    </font>
    <font>
      <sz val="11"/>
      <color rgb="FF000000"/>
      <name val="Tahoma"/>
      <family val="2"/>
      <charset val="222"/>
    </font>
    <font>
      <sz val="15"/>
      <color rgb="FF000000"/>
      <name val="Tahoma"/>
      <family val="2"/>
      <charset val="222"/>
    </font>
    <font>
      <sz val="11"/>
      <color rgb="FFFFFFFF"/>
      <name val="Tahoma"/>
      <family val="2"/>
      <charset val="222"/>
    </font>
    <font>
      <sz val="11"/>
      <color theme="1"/>
      <name val="Tahoma"/>
      <family val="2"/>
      <charset val="222"/>
    </font>
    <font>
      <sz val="15"/>
      <color rgb="FFFFFFFF"/>
      <name val="Tahoma"/>
      <family val="2"/>
      <charset val="222"/>
    </font>
    <font>
      <sz val="10"/>
      <name val="Arial"/>
      <family val="2"/>
      <charset val="1"/>
    </font>
    <font>
      <sz val="11"/>
      <name val="??"/>
      <family val="1"/>
      <charset val="1"/>
    </font>
    <font>
      <sz val="12"/>
      <name val="Arial"/>
      <family val="2"/>
      <charset val="1"/>
    </font>
    <font>
      <b val="true"/>
      <i val="true"/>
      <sz val="24"/>
      <color rgb="FF33CCCC"/>
      <name val="Arial Narrow"/>
      <family val="2"/>
      <charset val="1"/>
    </font>
    <font>
      <sz val="11"/>
      <color rgb="FF4600A5"/>
      <name val="Tahoma"/>
      <family val="2"/>
      <charset val="222"/>
    </font>
    <font>
      <b val="true"/>
      <sz val="8"/>
      <name val="Times New Roman"/>
      <family val="0"/>
      <charset val="1"/>
    </font>
    <font>
      <sz val="12"/>
      <name val="????"/>
      <family val="0"/>
      <charset val="136"/>
    </font>
    <font>
      <sz val="16"/>
      <name val="DilleniaUPC"/>
      <family val="1"/>
      <charset val="222"/>
    </font>
    <font>
      <b val="true"/>
      <sz val="11"/>
      <color rgb="FFFF9900"/>
      <name val="Tahoma"/>
      <family val="2"/>
      <charset val="222"/>
    </font>
    <font>
      <b val="true"/>
      <sz val="10"/>
      <name val="Arial"/>
      <family val="2"/>
      <charset val="222"/>
    </font>
    <font>
      <b val="true"/>
      <sz val="11"/>
      <color rgb="FFFFFFFF"/>
      <name val="Tahoma"/>
      <family val="2"/>
      <charset val="222"/>
    </font>
    <font>
      <sz val="11"/>
      <color rgb="FF000000"/>
      <name val="Tahoma"/>
      <family val="2"/>
      <charset val="1"/>
    </font>
    <font>
      <sz val="10"/>
      <name val="Arial"/>
      <family val="2"/>
      <charset val="222"/>
    </font>
    <font>
      <sz val="10"/>
      <name val="Times New Roman"/>
      <family val="1"/>
      <charset val="1"/>
    </font>
    <font>
      <b val="true"/>
      <sz val="12"/>
      <name val="Cordia New"/>
      <family val="2"/>
      <charset val="1"/>
    </font>
    <font>
      <sz val="14"/>
      <name val="Cordia New"/>
      <family val="2"/>
      <charset val="1"/>
    </font>
    <font>
      <b val="true"/>
      <sz val="14"/>
      <name val="Cordia New"/>
      <family val="2"/>
      <charset val="1"/>
    </font>
    <font>
      <b val="true"/>
      <i val="true"/>
      <sz val="16"/>
      <name val="Cordia New"/>
      <family val="2"/>
      <charset val="1"/>
    </font>
    <font>
      <b val="true"/>
      <i val="true"/>
      <sz val="14"/>
      <name val="Cordia New"/>
      <family val="2"/>
      <charset val="1"/>
    </font>
    <font>
      <sz val="10"/>
      <color rgb="FF000000"/>
      <name val="Arial"/>
      <family val="2"/>
      <charset val="1"/>
    </font>
    <font>
      <sz val="14"/>
      <name val="AngsanaUPC"/>
      <family val="1"/>
      <charset val="1"/>
    </font>
    <font>
      <b val="true"/>
      <sz val="14"/>
      <name val="DilleniaUPC"/>
      <family val="1"/>
      <charset val="222"/>
    </font>
    <font>
      <b val="true"/>
      <sz val="10"/>
      <name val="Arial"/>
      <family val="0"/>
      <charset val="1"/>
    </font>
    <font>
      <b val="true"/>
      <sz val="14"/>
      <color rgb="FF000000"/>
      <name val="Cordia New"/>
      <family val="2"/>
      <charset val="1"/>
    </font>
    <font>
      <i val="true"/>
      <sz val="11"/>
      <color rgb="FF808080"/>
      <name val="Tahoma"/>
      <family val="2"/>
      <charset val="222"/>
    </font>
    <font>
      <sz val="11"/>
      <color rgb="FF006411"/>
      <name val="Tahoma"/>
      <family val="2"/>
      <charset val="222"/>
    </font>
    <font>
      <sz val="8"/>
      <name val="Arial"/>
      <family val="2"/>
      <charset val="1"/>
    </font>
    <font>
      <b val="true"/>
      <sz val="12"/>
      <name val="Arial"/>
      <family val="2"/>
      <charset val="222"/>
    </font>
    <font>
      <b val="true"/>
      <sz val="12"/>
      <name val="Arial"/>
      <family val="2"/>
      <charset val="1"/>
    </font>
    <font>
      <b val="true"/>
      <sz val="15"/>
      <color rgb="FF003366"/>
      <name val="Tahoma"/>
      <family val="2"/>
      <charset val="222"/>
    </font>
    <font>
      <b val="true"/>
      <sz val="13"/>
      <color rgb="FF003366"/>
      <name val="Tahoma"/>
      <family val="2"/>
      <charset val="222"/>
    </font>
    <font>
      <b val="true"/>
      <sz val="11"/>
      <color rgb="FF003366"/>
      <name val="Tahoma"/>
      <family val="2"/>
      <charset val="222"/>
    </font>
    <font>
      <b val="true"/>
      <sz val="18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u val="single"/>
      <sz val="15.4"/>
      <color theme="10"/>
      <name val="AngsanaUPC"/>
      <family val="1"/>
      <charset val="1"/>
    </font>
    <font>
      <sz val="11"/>
      <color rgb="FF333399"/>
      <name val="Tahoma"/>
      <family val="2"/>
      <charset val="222"/>
    </font>
    <font>
      <sz val="11"/>
      <color rgb="FF333399"/>
      <name val="Calibri"/>
      <family val="2"/>
      <charset val="1"/>
    </font>
    <font>
      <sz val="8"/>
      <name val="Times New Roman"/>
      <family val="0"/>
      <charset val="1"/>
    </font>
    <font>
      <sz val="11"/>
      <color rgb="FFFF9900"/>
      <name val="Tahoma"/>
      <family val="2"/>
      <charset val="222"/>
    </font>
    <font>
      <b val="true"/>
      <sz val="11"/>
      <name val="Arial"/>
      <family val="2"/>
      <charset val="222"/>
    </font>
    <font>
      <sz val="11"/>
      <color rgb="FF993300"/>
      <name val="Tahoma"/>
      <family val="2"/>
      <charset val="222"/>
    </font>
    <font>
      <sz val="7"/>
      <name val="Small Fonts"/>
      <family val="2"/>
      <charset val="1"/>
    </font>
    <font>
      <b val="true"/>
      <sz val="12"/>
      <name val="Times New Roman"/>
      <family val="0"/>
      <charset val="222"/>
    </font>
    <font>
      <sz val="11"/>
      <color theme="1"/>
      <name val="Calibri"/>
      <family val="2"/>
      <charset val="1"/>
    </font>
    <font>
      <sz val="11"/>
      <color theme="1"/>
      <name val="Tahoma"/>
      <family val="2"/>
      <charset val="1"/>
    </font>
    <font>
      <sz val="11"/>
      <color theme="1"/>
      <name val="Arial Narrow"/>
      <family val="2"/>
      <charset val="222"/>
    </font>
    <font>
      <sz val="11"/>
      <color theme="1"/>
      <name val="Calibri"/>
      <family val="2"/>
      <charset val="222"/>
    </font>
    <font>
      <sz val="14"/>
      <name val="Angsana New"/>
      <family val="1"/>
      <charset val="1"/>
    </font>
    <font>
      <sz val="14"/>
      <name val="CordiaUPC"/>
      <family val="2"/>
      <charset val="1"/>
    </font>
    <font>
      <sz val="16"/>
      <name val="AngsanaUPC"/>
      <family val="1"/>
      <charset val="222"/>
    </font>
    <font>
      <sz val="12"/>
      <name val="Arial"/>
      <family val="2"/>
      <charset val="222"/>
    </font>
    <font>
      <sz val="16"/>
      <name val="AngsanaUPC"/>
      <family val="1"/>
      <charset val="1"/>
    </font>
    <font>
      <sz val="16"/>
      <name val="Cordia New"/>
      <family val="2"/>
      <charset val="1"/>
    </font>
    <font>
      <sz val="8"/>
      <name val="Tahoma"/>
      <family val="2"/>
      <charset val="1"/>
    </font>
    <font>
      <sz val="16"/>
      <color theme="1"/>
      <name val="AngsanaUPC"/>
      <family val="2"/>
      <charset val="1"/>
    </font>
    <font>
      <b val="true"/>
      <sz val="11"/>
      <color rgb="FF333333"/>
      <name val="Tahoma"/>
      <family val="2"/>
      <charset val="222"/>
    </font>
    <font>
      <sz val="8"/>
      <name val="Arial"/>
      <family val="2"/>
      <charset val="222"/>
    </font>
    <font>
      <b val="true"/>
      <i val="true"/>
      <sz val="18"/>
      <color rgb="FF660066"/>
      <name val="AngsanaUPC"/>
      <family val="1"/>
      <charset val="1"/>
    </font>
    <font>
      <b val="true"/>
      <sz val="18"/>
      <color rgb="FF000000"/>
      <name val="Cordia New"/>
      <family val="2"/>
      <charset val="1"/>
    </font>
    <font>
      <b val="true"/>
      <sz val="18"/>
      <color rgb="FF003366"/>
      <name val="Tahoma"/>
      <family val="2"/>
      <charset val="222"/>
    </font>
    <font>
      <b val="true"/>
      <sz val="11"/>
      <color rgb="FF000000"/>
      <name val="Tahoma"/>
      <family val="2"/>
      <charset val="222"/>
    </font>
    <font>
      <sz val="11"/>
      <color rgb="FFDD0806"/>
      <name val="Tahoma"/>
      <family val="2"/>
      <charset val="222"/>
    </font>
    <font>
      <b val="true"/>
      <sz val="15"/>
      <color rgb="FFFF9900"/>
      <name val="Tahoma"/>
      <family val="2"/>
      <charset val="222"/>
    </font>
    <font>
      <i val="true"/>
      <sz val="15"/>
      <color rgb="FF808080"/>
      <name val="Tahoma"/>
      <family val="2"/>
      <charset val="222"/>
    </font>
    <font>
      <sz val="15"/>
      <color rgb="FFDD0806"/>
      <name val="Tahoma"/>
      <family val="2"/>
      <charset val="222"/>
    </font>
    <font>
      <sz val="15"/>
      <color rgb="FF006411"/>
      <name val="Tahoma"/>
      <family val="2"/>
      <charset val="222"/>
    </font>
    <font>
      <u val="single"/>
      <sz val="14"/>
      <color rgb="FF800080"/>
      <name val="Cordia New"/>
      <family val="2"/>
      <charset val="1"/>
    </font>
    <font>
      <sz val="14"/>
      <name val="AngsanaUPC"/>
      <family val="1"/>
      <charset val="222"/>
    </font>
    <font>
      <sz val="14"/>
      <name val="Browallia New"/>
      <family val="2"/>
      <charset val="1"/>
    </font>
    <font>
      <sz val="16"/>
      <color theme="1"/>
      <name val="AngsanaUPC"/>
      <family val="2"/>
      <charset val="222"/>
    </font>
    <font>
      <sz val="15"/>
      <color rgb="FF993300"/>
      <name val="Tahoma"/>
      <family val="2"/>
      <charset val="222"/>
    </font>
    <font>
      <sz val="15"/>
      <color rgb="FF333399"/>
      <name val="Tahoma"/>
      <family val="2"/>
      <charset val="222"/>
    </font>
    <font>
      <b val="true"/>
      <sz val="15"/>
      <color rgb="FF000000"/>
      <name val="Tahoma"/>
      <family val="2"/>
      <charset val="222"/>
    </font>
    <font>
      <sz val="16"/>
      <name val="EucrosiaUPC"/>
      <family val="1"/>
      <charset val="222"/>
    </font>
    <font>
      <u val="single"/>
      <sz val="14"/>
      <color rgb="FF0000D4"/>
      <name val="Cordia New"/>
      <family val="2"/>
      <charset val="1"/>
    </font>
    <font>
      <b val="true"/>
      <sz val="15"/>
      <color rgb="FFFFFFFF"/>
      <name val="Tahoma"/>
      <family val="2"/>
      <charset val="222"/>
    </font>
    <font>
      <sz val="15"/>
      <color rgb="FFFF9900"/>
      <name val="Tahoma"/>
      <family val="2"/>
      <charset val="222"/>
    </font>
    <font>
      <sz val="15"/>
      <color rgb="FF4600A5"/>
      <name val="Tahoma"/>
      <family val="2"/>
      <charset val="222"/>
    </font>
    <font>
      <b val="true"/>
      <sz val="15"/>
      <color rgb="FF333333"/>
      <name val="Tahoma"/>
      <family val="2"/>
      <charset val="222"/>
    </font>
    <font>
      <sz val="16"/>
      <name val="Angsana New"/>
      <family val="1"/>
      <charset val="222"/>
    </font>
    <font>
      <b val="true"/>
      <sz val="16"/>
      <name val="Angsana New"/>
      <family val="1"/>
      <charset val="222"/>
    </font>
    <font>
      <sz val="16"/>
      <name val="Angsana New"/>
      <family val="1"/>
      <charset val="1"/>
    </font>
    <font>
      <u val="single"/>
      <sz val="14"/>
      <color theme="10"/>
      <name val="CordiaUPC"/>
      <family val="2"/>
      <charset val="1"/>
    </font>
    <font>
      <u val="single"/>
      <sz val="16"/>
      <color theme="10"/>
      <name val="Angsana New"/>
      <family val="1"/>
      <charset val="222"/>
    </font>
    <font>
      <b val="true"/>
      <sz val="16"/>
      <name val="Angsana New"/>
      <family val="1"/>
      <charset val="1"/>
    </font>
    <font>
      <b val="true"/>
      <sz val="16"/>
      <color rgb="FFFF0000"/>
      <name val="BrowalliaUPC"/>
      <family val="2"/>
      <charset val="222"/>
    </font>
    <font>
      <sz val="14"/>
      <color rgb="FFFF0000"/>
      <name val="Angsana New"/>
      <family val="1"/>
      <charset val="222"/>
    </font>
    <font>
      <sz val="16"/>
      <color rgb="FFFF0000"/>
      <name val="Angsana New"/>
      <family val="1"/>
      <charset val="222"/>
    </font>
    <font>
      <b val="true"/>
      <sz val="16"/>
      <color rgb="FFFF0000"/>
      <name val="Angsana New"/>
      <family val="1"/>
      <charset val="222"/>
    </font>
    <font>
      <b val="true"/>
      <sz val="16"/>
      <color rgb="FF000000"/>
      <name val="Angsana New"/>
      <family val="1"/>
      <charset val="1"/>
    </font>
    <font>
      <sz val="16"/>
      <color rgb="FF000000"/>
      <name val="Angsana New"/>
      <family val="1"/>
      <charset val="1"/>
    </font>
    <font>
      <sz val="16"/>
      <color theme="1"/>
      <name val="Angsana New"/>
      <family val="1"/>
      <charset val="222"/>
    </font>
    <font>
      <sz val="11"/>
      <color rgb="FFFF0000"/>
      <name val="Angsana New"/>
      <family val="1"/>
      <charset val="222"/>
    </font>
    <font>
      <sz val="16"/>
      <name val="Calibri"/>
      <family val="2"/>
      <charset val="1"/>
    </font>
    <font>
      <sz val="16"/>
      <color rgb="FFDD0806"/>
      <name val="Angsana New"/>
      <family val="1"/>
      <charset val="1"/>
    </font>
    <font>
      <b val="true"/>
      <sz val="14"/>
      <name val="Angsana New"/>
      <family val="1"/>
      <charset val="1"/>
    </font>
    <font>
      <u val="single"/>
      <sz val="16"/>
      <color theme="10"/>
      <name val="Angsana New"/>
      <family val="1"/>
      <charset val="1"/>
    </font>
    <font>
      <b val="true"/>
      <sz val="14"/>
      <color rgb="FFFF0000"/>
      <name val="BrowalliaUPC"/>
      <family val="2"/>
      <charset val="1"/>
    </font>
    <font>
      <sz val="16"/>
      <color theme="1"/>
      <name val="Angsana New"/>
      <family val="1"/>
      <charset val="1"/>
    </font>
    <font>
      <b val="true"/>
      <sz val="16"/>
      <color theme="1"/>
      <name val="Angsana New"/>
      <family val="1"/>
      <charset val="1"/>
    </font>
    <font>
      <sz val="14"/>
      <name val="Angsana New"/>
      <family val="1"/>
      <charset val="222"/>
    </font>
    <font>
      <sz val="16"/>
      <name val="Cordia New"/>
      <family val="2"/>
      <charset val="222"/>
    </font>
    <font>
      <b val="true"/>
      <sz val="16"/>
      <color rgb="FFFF0000"/>
      <name val="Angsana New"/>
      <family val="1"/>
      <charset val="1"/>
    </font>
    <font>
      <b val="true"/>
      <sz val="14"/>
      <color rgb="FFFF0000"/>
      <name val="Angsana New"/>
      <family val="1"/>
      <charset val="1"/>
    </font>
    <font>
      <sz val="14"/>
      <color rgb="FFDD0806"/>
      <name val="Angsana New"/>
      <family val="1"/>
      <charset val="1"/>
    </font>
    <font>
      <sz val="16"/>
      <color rgb="FFFF0000"/>
      <name val="Angsana New"/>
      <family val="1"/>
      <charset val="1"/>
    </font>
    <font>
      <sz val="12"/>
      <color rgb="FFFF0000"/>
      <name val="Angsana New"/>
      <family val="1"/>
      <charset val="1"/>
    </font>
    <font>
      <sz val="12"/>
      <name val="Angsana New"/>
      <family val="1"/>
      <charset val="1"/>
    </font>
    <font>
      <sz val="12"/>
      <name val="Angsana New"/>
      <family val="1"/>
      <charset val="222"/>
    </font>
    <font>
      <sz val="14"/>
      <color rgb="FFFF0000"/>
      <name val="Angsana New"/>
      <family val="1"/>
      <charset val="1"/>
    </font>
    <font>
      <b val="true"/>
      <sz val="16"/>
      <color rgb="FFDD0806"/>
      <name val="Angsana New"/>
      <family val="1"/>
      <charset val="1"/>
    </font>
    <font>
      <sz val="14"/>
      <name val="Cordia New"/>
      <family val="2"/>
      <charset val="222"/>
    </font>
    <font>
      <sz val="14"/>
      <name val="BrowalliaUPC"/>
      <family val="2"/>
      <charset val="1"/>
    </font>
    <font>
      <b val="true"/>
      <sz val="16"/>
      <name val="BrowalliaUPC"/>
      <family val="2"/>
      <charset val="1"/>
    </font>
    <font>
      <b val="true"/>
      <sz val="14"/>
      <name val="BrowalliaUPC"/>
      <family val="2"/>
      <charset val="1"/>
    </font>
    <font>
      <u val="single"/>
      <sz val="14"/>
      <color theme="10"/>
      <name val="BrowalliaUPC"/>
      <family val="2"/>
      <charset val="1"/>
    </font>
    <font>
      <b val="true"/>
      <sz val="14"/>
      <color rgb="FFDD0806"/>
      <name val="BrowalliaUPC"/>
      <family val="2"/>
      <charset val="1"/>
    </font>
    <font>
      <sz val="14"/>
      <name val="BrowalliaUPC"/>
      <family val="2"/>
      <charset val="222"/>
    </font>
    <font>
      <sz val="13"/>
      <name val="Angsana New"/>
      <family val="1"/>
      <charset val="222"/>
    </font>
    <font>
      <sz val="14"/>
      <color rgb="FFDD0806"/>
      <name val="BrowalliaUPC"/>
      <family val="2"/>
      <charset val="1"/>
    </font>
    <font>
      <sz val="14"/>
      <color rgb="FFFF0000"/>
      <name val="BrowalliaUPC"/>
      <family val="2"/>
      <charset val="1"/>
    </font>
    <font>
      <sz val="14"/>
      <color rgb="FFFF0000"/>
      <name val="BrowalliaUPC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E6B9B8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8FFFF"/>
      </patternFill>
    </fill>
    <fill>
      <patternFill patternType="solid">
        <fgColor rgb="FFFFCC99"/>
        <bgColor rgb="FFE6B9B8"/>
      </patternFill>
    </fill>
    <fill>
      <patternFill patternType="solid">
        <fgColor rgb="FF99CCFF"/>
        <bgColor rgb="FF93CDDD"/>
      </patternFill>
    </fill>
    <fill>
      <patternFill patternType="solid">
        <fgColor rgb="FFFF8080"/>
        <bgColor rgb="FFFF99CC"/>
      </patternFill>
    </fill>
    <fill>
      <patternFill patternType="solid">
        <fgColor rgb="FF1FB714"/>
        <bgColor rgb="FF33996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3CCCC"/>
        <bgColor rgb="FF00CCFF"/>
      </patternFill>
    </fill>
    <fill>
      <patternFill patternType="solid">
        <fgColor theme="8" tint="0.3999"/>
        <bgColor rgb="FF99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E6B9B8"/>
      </patternFill>
    </fill>
    <fill>
      <patternFill patternType="solid">
        <fgColor rgb="FF333399"/>
        <bgColor rgb="FF003366"/>
      </patternFill>
    </fill>
    <fill>
      <patternFill patternType="solid">
        <fgColor rgb="FFDD0806"/>
        <bgColor rgb="FFFF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E0E0E0"/>
        <bgColor rgb="FFD9D9D9"/>
      </patternFill>
    </fill>
    <fill>
      <patternFill patternType="solid">
        <fgColor rgb="FF969696"/>
        <bgColor rgb="FF808080"/>
      </patternFill>
    </fill>
    <fill>
      <patternFill patternType="solid">
        <fgColor rgb="FFD8FFFF"/>
        <bgColor rgb="FFCCFFFF"/>
      </patternFill>
    </fill>
    <fill>
      <patternFill patternType="solid">
        <fgColor rgb="FFFFFFD8"/>
        <bgColor rgb="FFFFFFCC"/>
      </patternFill>
    </fill>
    <fill>
      <patternFill patternType="solid">
        <fgColor rgb="FFFFFFCC"/>
        <bgColor rgb="FFFFFFD8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rgb="FFFFFFD8"/>
      </patternFill>
    </fill>
    <fill>
      <patternFill patternType="solid">
        <fgColor theme="8" tint="0.7999"/>
        <bgColor rgb="FFE0E0E0"/>
      </patternFill>
    </fill>
    <fill>
      <patternFill patternType="solid">
        <fgColor theme="0" tint="-0.15"/>
        <bgColor rgb="FFE0E0E0"/>
      </patternFill>
    </fill>
    <fill>
      <patternFill patternType="solid">
        <fgColor rgb="FFFFFF00"/>
        <bgColor rgb="FFFFCC00"/>
      </patternFill>
    </fill>
  </fills>
  <borders count="10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medium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medium"/>
      <top style="double"/>
      <bottom style="double"/>
      <diagonal/>
    </border>
    <border diagonalUp="false" diagonalDown="false">
      <left style="medium"/>
      <right style="thin"/>
      <top style="double"/>
      <bottom style="hair"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medium"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/>
      <top style="double"/>
      <bottom style="hair"/>
      <diagonal/>
    </border>
    <border diagonalUp="false" diagonalDown="false">
      <left style="thin"/>
      <right/>
      <top style="double"/>
      <bottom style="hair"/>
      <diagonal/>
    </border>
    <border diagonalUp="false" diagonalDown="false">
      <left/>
      <right style="thin"/>
      <top style="double"/>
      <bottom style="hair"/>
      <diagonal/>
    </border>
    <border diagonalUp="false" diagonalDown="false">
      <left/>
      <right style="medium"/>
      <top style="double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hair"/>
      <bottom style="double"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thin"/>
      <right style="thin"/>
      <top style="hair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 style="thin"/>
      <top style="hair"/>
      <bottom style="double"/>
      <diagonal/>
    </border>
    <border diagonalUp="false" diagonalDown="false">
      <left/>
      <right/>
      <top style="hair"/>
      <bottom style="double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thin"/>
      <right/>
      <top style="double"/>
      <bottom style="medium"/>
      <diagonal/>
    </border>
    <border diagonalUp="false" diagonalDown="false">
      <left/>
      <right style="thin"/>
      <top style="double"/>
      <bottom style="medium"/>
      <diagonal/>
    </border>
    <border diagonalUp="false" diagonalDown="false">
      <left style="thin"/>
      <right style="thin"/>
      <top style="double"/>
      <bottom style="medium"/>
      <diagonal/>
    </border>
    <border diagonalUp="false" diagonalDown="false">
      <left style="thin"/>
      <right style="medium"/>
      <top style="double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double"/>
      <bottom style="medium"/>
      <diagonal/>
    </border>
  </borders>
  <cellStyleXfs count="6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9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10" fillId="12" borderId="0" applyFont="true" applyBorder="false" applyAlignment="true" applyProtection="false">
      <alignment horizontal="general" vertical="bottom" textRotation="0" wrapText="false" indent="0" shrinkToFit="false"/>
    </xf>
    <xf numFmtId="164" fontId="10" fillId="9" borderId="0" applyFont="true" applyBorder="false" applyAlignment="true" applyProtection="false">
      <alignment horizontal="general" vertical="bottom" textRotation="0" wrapText="false" indent="0" shrinkToFit="false"/>
    </xf>
    <xf numFmtId="164" fontId="10" fillId="10" borderId="0" applyFont="true" applyBorder="false" applyAlignment="true" applyProtection="false">
      <alignment horizontal="general" vertical="bottom" textRotation="0" wrapText="false" indent="0" shrinkToFit="false"/>
    </xf>
    <xf numFmtId="164" fontId="10" fillId="13" borderId="0" applyFont="true" applyBorder="false" applyAlignment="true" applyProtection="false">
      <alignment horizontal="general" vertical="bottom" textRotation="0" wrapText="false" indent="0" shrinkToFit="false"/>
    </xf>
    <xf numFmtId="164" fontId="10" fillId="14" borderId="0" applyFont="true" applyBorder="false" applyAlignment="true" applyProtection="false">
      <alignment horizontal="general" vertical="bottom" textRotation="0" wrapText="false" indent="0" shrinkToFit="false"/>
    </xf>
    <xf numFmtId="164" fontId="10" fillId="16" borderId="0" applyFont="true" applyBorder="false" applyAlignment="true" applyProtection="false">
      <alignment horizontal="general" vertical="bottom" textRotation="0" wrapText="false" indent="0" shrinkToFit="false"/>
    </xf>
    <xf numFmtId="165" fontId="1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17" borderId="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3" borderId="0" applyFont="true" applyBorder="false" applyAlignment="true" applyProtection="false">
      <alignment horizontal="general" vertical="bottom" textRotation="0" wrapText="false" indent="0" shrinkToFit="false"/>
    </xf>
    <xf numFmtId="166" fontId="16" fillId="22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17" borderId="3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3" borderId="4" applyFont="true" applyBorder="tru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11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22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3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11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6" fontId="23" fillId="0" borderId="0" applyFont="true" applyBorder="false" applyAlignment="true" applyProtection="false">
      <alignment horizontal="general" vertical="bottom" textRotation="0" wrapText="false" indent="0" shrinkToFit="false"/>
    </xf>
    <xf numFmtId="187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92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4" fontId="0" fillId="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4" fontId="0" fillId="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7" borderId="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95" fontId="0" fillId="0" borderId="0" applyFont="true" applyBorder="false" applyAlignment="true" applyProtection="false">
      <alignment horizontal="general" vertical="bottom" textRotation="0" wrapText="false" indent="0" shrinkToFit="false"/>
    </xf>
    <xf numFmtId="196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97" fontId="0" fillId="0" borderId="0" applyFont="true" applyBorder="false" applyAlignment="true" applyProtection="false">
      <alignment horizontal="general" vertical="bottom" textRotation="0" wrapText="false" indent="0" shrinkToFit="false"/>
    </xf>
    <xf numFmtId="198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9" fontId="25" fillId="0" borderId="0" applyFont="true" applyBorder="false" applyAlignment="true" applyProtection="false">
      <alignment horizontal="general" vertical="top" textRotation="0" wrapText="tru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top" textRotation="0" wrapText="true" indent="0" shrinkToFit="false"/>
    </xf>
    <xf numFmtId="164" fontId="28" fillId="0" borderId="0" applyFont="true" applyBorder="false" applyAlignment="true" applyProtection="false">
      <alignment horizontal="general" vertical="top" textRotation="0" wrapText="false" indent="0" shrinkToFit="false"/>
    </xf>
    <xf numFmtId="164" fontId="29" fillId="0" borderId="0" applyFont="true" applyBorder="false" applyAlignment="true" applyProtection="false">
      <alignment horizontal="left" vertical="top" textRotation="0" wrapText="false" indent="0" shrinkToFit="false"/>
    </xf>
    <xf numFmtId="164" fontId="25" fillId="0" borderId="0" applyFont="true" applyBorder="false" applyAlignment="true" applyProtection="false">
      <alignment horizontal="general" vertical="top" textRotation="0" wrapText="true" indent="0" shrinkToFit="false"/>
    </xf>
    <xf numFmtId="164" fontId="13" fillId="0" borderId="0" applyFont="true" applyBorder="true" applyAlignment="true" applyProtection="false">
      <alignment horizontal="general" vertical="bottom" textRotation="0" wrapText="false" indent="0" shrinkToFit="false"/>
    </xf>
    <xf numFmtId="200" fontId="3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3" fontId="32" fillId="0" borderId="0" applyFont="true" applyBorder="false" applyAlignment="true" applyProtection="false">
      <alignment horizontal="center" vertical="center" textRotation="0" wrapText="false" indent="0" shrinkToFit="false"/>
    </xf>
    <xf numFmtId="201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2" fontId="33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4" borderId="0" applyFont="true" applyBorder="false" applyAlignment="true" applyProtection="false">
      <alignment horizontal="general" vertical="bottom" textRotation="0" wrapText="false" indent="0" shrinkToFit="false"/>
    </xf>
    <xf numFmtId="164" fontId="34" fillId="25" borderId="0" applyFont="true" applyBorder="false" applyAlignment="true" applyProtection="false">
      <alignment horizontal="general" vertical="bottom" textRotation="0" wrapText="false" indent="0" shrinkToFit="false"/>
    </xf>
    <xf numFmtId="164" fontId="34" fillId="25" borderId="0" applyFont="true" applyBorder="false" applyAlignment="true" applyProtection="false">
      <alignment horizontal="general" vertical="bottom" textRotation="0" wrapText="false" indent="0" shrinkToFit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202" fontId="13" fillId="0" borderId="0" applyFont="true" applyBorder="true" applyAlignment="true" applyProtection="false">
      <alignment horizontal="general" vertical="bottom" textRotation="0" wrapText="false" indent="0" shrinkToFit="false"/>
    </xf>
    <xf numFmtId="164" fontId="36" fillId="4" borderId="0" applyFont="true" applyBorder="false" applyAlignment="true" applyProtection="false">
      <alignment horizontal="general" vertical="bottom" textRotation="0" wrapText="false" indent="0" shrinkToFit="false"/>
    </xf>
    <xf numFmtId="164" fontId="37" fillId="17" borderId="0" applyFont="true" applyBorder="false" applyAlignment="true" applyProtection="false">
      <alignment horizontal="general" vertical="bottom" textRotation="0" wrapText="false" indent="0" shrinkToFit="false"/>
    </xf>
    <xf numFmtId="164" fontId="3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6" applyFont="true" applyBorder="true" applyAlignment="true" applyProtection="false">
      <alignment horizontal="general" vertical="bottom" textRotation="0" wrapText="false" indent="0" shrinkToFit="false"/>
    </xf>
    <xf numFmtId="164" fontId="39" fillId="0" borderId="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8" applyFont="true" applyBorder="true" applyAlignment="true" applyProtection="false">
      <alignment horizontal="general" vertical="bottom" textRotation="0" wrapText="false" indent="0" shrinkToFit="false"/>
    </xf>
    <xf numFmtId="164" fontId="41" fillId="0" borderId="9" applyFont="true" applyBorder="true" applyAlignment="true" applyProtection="false">
      <alignment horizontal="general" vertical="bottom" textRotation="0" wrapText="false" indent="0" shrinkToFit="false"/>
    </xf>
    <xf numFmtId="164" fontId="42" fillId="0" borderId="10" applyFont="true" applyBorder="tru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3" fillId="0" borderId="0" applyFont="true" applyBorder="true" applyAlignment="true" applyProtection="false">
      <alignment horizontal="general" vertical="bottom" textRotation="0" wrapText="false" indent="0" shrinkToFit="false"/>
    </xf>
    <xf numFmtId="164" fontId="39" fillId="0" borderId="0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7" borderId="3" applyFont="true" applyBorder="true" applyAlignment="true" applyProtection="false">
      <alignment horizontal="general" vertical="bottom" textRotation="0" wrapText="false" indent="0" shrinkToFit="false"/>
    </xf>
    <xf numFmtId="164" fontId="37" fillId="26" borderId="0" applyFont="true" applyBorder="false" applyAlignment="true" applyProtection="false">
      <alignment horizontal="general" vertical="bottom" textRotation="0" wrapText="false" indent="0" shrinkToFit="false"/>
    </xf>
    <xf numFmtId="164" fontId="47" fillId="7" borderId="3" applyFont="true" applyBorder="true" applyAlignment="true" applyProtection="false">
      <alignment horizontal="general" vertical="bottom" textRotation="0" wrapText="false" indent="0" shrinkToFit="false"/>
    </xf>
    <xf numFmtId="166" fontId="48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11" applyFont="true" applyBorder="true" applyAlignment="true" applyProtection="false">
      <alignment horizontal="general" vertical="bottom" textRotation="0" wrapText="false" indent="0" shrinkToFit="false"/>
    </xf>
    <xf numFmtId="164" fontId="50" fillId="0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27" borderId="0" applyFont="true" applyBorder="false" applyAlignment="true" applyProtection="false">
      <alignment horizontal="general" vertical="bottom" textRotation="0" wrapText="false" indent="0" shrinkToFit="false"/>
    </xf>
    <xf numFmtId="203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6" borderId="13" applyFont="true" applyBorder="true" applyAlignment="true" applyProtection="false">
      <alignment horizontal="general" vertical="bottom" textRotation="0" wrapText="false" indent="0" shrinkToFit="false"/>
    </xf>
    <xf numFmtId="164" fontId="66" fillId="17" borderId="1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205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67" fillId="0" borderId="0" applyFont="true" applyBorder="true" applyAlignment="true" applyProtection="false">
      <alignment horizontal="general" vertical="bottom" textRotation="0" wrapText="false" indent="0" shrinkToFit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206" fontId="67" fillId="0" borderId="0" applyFont="true" applyBorder="true" applyAlignment="true" applyProtection="false">
      <alignment horizontal="general" vertical="bottom" textRotation="0" wrapText="false" indent="0" shrinkToFit="false"/>
    </xf>
    <xf numFmtId="207" fontId="67" fillId="0" borderId="0" applyFont="true" applyBorder="true" applyAlignment="true" applyProtection="false">
      <alignment horizontal="general" vertical="bottom" textRotation="0" wrapText="false" indent="0" shrinkToFit="false"/>
    </xf>
    <xf numFmtId="164" fontId="11" fillId="0" borderId="15" applyFont="true" applyBorder="true" applyAlignment="true" applyProtection="false">
      <alignment horizontal="general" vertical="bottom" textRotation="0" wrapText="false" indent="0" shrinkToFit="false"/>
    </xf>
    <xf numFmtId="164" fontId="68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9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8" fontId="3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1" fillId="0" borderId="16" applyFont="true" applyBorder="true" applyAlignment="true" applyProtection="false">
      <alignment horizontal="general" vertical="bottom" textRotation="0" wrapText="false" indent="0" shrinkToFit="false"/>
    </xf>
    <xf numFmtId="209" fontId="67" fillId="0" borderId="0" applyFont="true" applyBorder="tru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21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2" fillId="0" borderId="0" applyFont="true" applyBorder="false" applyAlignment="true" applyProtection="false">
      <alignment horizontal="general" vertical="bottom" textRotation="0" wrapText="false" indent="0" shrinkToFit="false"/>
    </xf>
    <xf numFmtId="164" fontId="73" fillId="17" borderId="3" applyFont="true" applyBorder="true" applyAlignment="true" applyProtection="false">
      <alignment horizontal="general" vertical="bottom" textRotation="0" wrapText="false" indent="0" shrinkToFit="false"/>
    </xf>
    <xf numFmtId="164" fontId="74" fillId="0" borderId="0" applyFont="true" applyBorder="false" applyAlignment="true" applyProtection="false">
      <alignment horizontal="general" vertical="bottom" textRotation="0" wrapText="false" indent="0" shrinkToFit="false"/>
    </xf>
    <xf numFmtId="164" fontId="75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false" applyAlignment="true" applyProtection="false">
      <alignment horizontal="general" vertical="bottom" textRotation="0" wrapText="false" indent="0" shrinkToFit="false"/>
    </xf>
    <xf numFmtId="164" fontId="76" fillId="4" borderId="0" applyFont="true" applyBorder="false" applyAlignment="true" applyProtection="false">
      <alignment horizontal="general" vertical="bottom" textRotation="0" wrapText="false" indent="0" shrinkToFit="false"/>
    </xf>
    <xf numFmtId="164" fontId="77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2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1" fillId="27" borderId="0" applyFont="true" applyBorder="false" applyAlignment="true" applyProtection="false">
      <alignment horizontal="general" vertical="bottom" textRotation="0" wrapText="false" indent="0" shrinkToFit="false"/>
    </xf>
    <xf numFmtId="164" fontId="82" fillId="7" borderId="3" applyFont="true" applyBorder="true" applyAlignment="true" applyProtection="false">
      <alignment horizontal="general" vertical="bottom" textRotation="0" wrapText="false" indent="0" shrinkToFit="false"/>
    </xf>
    <xf numFmtId="164" fontId="83" fillId="0" borderId="16" applyFont="true" applyBorder="tru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211" fontId="0" fillId="0" borderId="0" applyFont="true" applyBorder="false" applyAlignment="true" applyProtection="false">
      <alignment horizontal="general" vertical="bottom" textRotation="0" wrapText="false" indent="0" shrinkToFit="false"/>
    </xf>
    <xf numFmtId="21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0" applyFont="true" applyBorder="false" applyAlignment="true" applyProtection="false">
      <alignment horizontal="general" vertical="bottom" textRotation="0" wrapText="false" indent="0" shrinkToFit="false"/>
    </xf>
    <xf numFmtId="164" fontId="10" fillId="19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13" borderId="0" applyFont="true" applyBorder="false" applyAlignment="true" applyProtection="false">
      <alignment horizontal="general" vertical="bottom" textRotation="0" wrapText="false" indent="0" shrinkToFit="false"/>
    </xf>
    <xf numFmtId="164" fontId="10" fillId="14" borderId="0" applyFont="true" applyBorder="false" applyAlignment="true" applyProtection="false">
      <alignment horizontal="general" vertical="bottom" textRotation="0" wrapText="false" indent="0" shrinkToFit="false"/>
    </xf>
    <xf numFmtId="164" fontId="1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6" borderId="13" applyFont="true" applyBorder="true" applyAlignment="true" applyProtection="false">
      <alignment horizontal="general" vertical="bottom" textRotation="0" wrapText="false" indent="0" shrinkToFit="false"/>
    </xf>
    <xf numFmtId="164" fontId="40" fillId="0" borderId="8" applyFont="true" applyBorder="true" applyAlignment="true" applyProtection="false">
      <alignment horizontal="general" vertical="bottom" textRotation="0" wrapText="false" indent="0" shrinkToFit="false"/>
    </xf>
    <xf numFmtId="164" fontId="41" fillId="0" borderId="9" applyFont="true" applyBorder="true" applyAlignment="true" applyProtection="false">
      <alignment horizontal="general" vertical="bottom" textRotation="0" wrapText="false" indent="0" shrinkToFit="false"/>
    </xf>
    <xf numFmtId="164" fontId="42" fillId="0" borderId="10" applyFont="true" applyBorder="tru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213" fontId="78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213" fontId="78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214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0" borderId="0" applyFont="true" applyBorder="false" applyAlignment="true" applyProtection="false">
      <alignment horizontal="general" vertical="bottom" textRotation="0" wrapText="false" indent="0" shrinkToFit="false"/>
    </xf>
    <xf numFmtId="215" fontId="26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215" fontId="26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215" fontId="26" fillId="0" borderId="0" applyFont="true" applyBorder="false" applyAlignment="true" applyProtection="false">
      <alignment horizontal="general" vertical="bottom" textRotation="0" wrapText="false" indent="0" shrinkToFit="false"/>
    </xf>
    <xf numFmtId="215" fontId="26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84" fillId="0" borderId="0" applyFont="true" applyBorder="false" applyAlignment="true" applyProtection="false">
      <alignment horizontal="general" vertical="bottom" textRotation="0" wrapText="false" indent="0" shrinkToFit="false"/>
    </xf>
    <xf numFmtId="213" fontId="22" fillId="0" borderId="0" applyFont="true" applyBorder="false" applyAlignment="true" applyProtection="false">
      <alignment horizontal="general" vertical="bottom" textRotation="0" wrapText="false" indent="0" shrinkToFit="false"/>
    </xf>
    <xf numFmtId="165" fontId="67" fillId="0" borderId="0" applyFont="true" applyBorder="true" applyAlignment="true" applyProtection="false">
      <alignment horizontal="general" vertical="bottom" textRotation="0" wrapText="false" indent="0" shrinkToFit="false"/>
    </xf>
    <xf numFmtId="164" fontId="85" fillId="0" borderId="0" applyFont="true" applyBorder="false" applyAlignment="true" applyProtection="false">
      <alignment horizontal="general" vertical="bottom" textRotation="0" wrapText="false" indent="0" shrinkToFit="false"/>
    </xf>
    <xf numFmtId="164" fontId="86" fillId="23" borderId="4" applyFont="true" applyBorder="true" applyAlignment="true" applyProtection="false">
      <alignment horizontal="general" vertical="bottom" textRotation="0" wrapText="false" indent="0" shrinkToFit="false"/>
    </xf>
    <xf numFmtId="164" fontId="87" fillId="0" borderId="1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8" fillId="0" border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8" fillId="3" borderId="0" applyFont="true" applyBorder="false" applyAlignment="true" applyProtection="false">
      <alignment horizontal="general" vertical="bottom" textRotation="0" wrapText="false" indent="0" shrinkToFit="false"/>
    </xf>
    <xf numFmtId="164" fontId="89" fillId="17" borderId="14" applyFont="true" applyBorder="true" applyAlignment="true" applyProtection="false">
      <alignment horizontal="general" vertical="bottom" textRotation="0" wrapText="false" indent="0" shrinkToFit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6" fontId="6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7" fontId="67" fillId="0" borderId="0" applyFont="true" applyBorder="false" applyAlignment="true" applyProtection="false">
      <alignment horizontal="general" vertical="bottom" textRotation="0" wrapText="false" indent="0" shrinkToFit="false"/>
    </xf>
    <xf numFmtId="203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8" fillId="0" border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8" fontId="6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0" fillId="28" borderId="0" xfId="53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0" fillId="28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0" fillId="28" borderId="0" xfId="53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213" fontId="90" fillId="28" borderId="0" xfId="53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213" fontId="90" fillId="28" borderId="0" xfId="60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1" fillId="28" borderId="18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19" fontId="91" fillId="28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1" fillId="28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0" fillId="28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0" fillId="28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2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0" fillId="28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2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2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9" fontId="91" fillId="28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1" fillId="2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0" fillId="2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0" fillId="2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0" fillId="2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0" fillId="2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2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90" fillId="2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0" fontId="94" fillId="28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0" fontId="94" fillId="28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28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1" fillId="2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5" fillId="2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0" fontId="90" fillId="2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20" fontId="96" fillId="28" borderId="23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9" fontId="95" fillId="28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200" fontId="91" fillId="28" borderId="12" xfId="53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28" borderId="12" xfId="53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0" fillId="28" borderId="12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28" borderId="2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26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27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28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1" fillId="28" borderId="28" xfId="60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213" fontId="91" fillId="0" borderId="29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1" fillId="0" borderId="18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28" borderId="0" xfId="53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1" fillId="28" borderId="30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1" fillId="28" borderId="30" xfId="60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28" borderId="30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31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2" xfId="53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1" fillId="28" borderId="32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28" borderId="32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28" borderId="32" xfId="60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34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5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35" xfId="5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1" fillId="0" borderId="35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3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28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0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0" fillId="28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1" fillId="0" borderId="35" xfId="5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7" fillId="28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21" fontId="91" fillId="0" borderId="35" xfId="53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6" fontId="91" fillId="0" borderId="5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2" fontId="91" fillId="0" borderId="5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38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39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28" borderId="39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29" borderId="40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9" borderId="41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29" borderId="41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0" fillId="29" borderId="41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0" fillId="29" borderId="41" xfId="60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90" fillId="29" borderId="42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43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44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28" borderId="44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0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0" fillId="28" borderId="44" xfId="60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90" fillId="28" borderId="45" xfId="5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6" xfId="53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1" fillId="28" borderId="3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28" borderId="3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28" borderId="36" xfId="60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4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6" fontId="91" fillId="28" borderId="4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6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28" borderId="36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0" fillId="28" borderId="3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28" borderId="36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08" fontId="90" fillId="28" borderId="36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36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2" fontId="90" fillId="0" borderId="36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21" fontId="90" fillId="28" borderId="36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90" fillId="28" borderId="36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98" fillId="28" borderId="47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28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21" fontId="90" fillId="28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90" fillId="28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98" fillId="28" borderId="37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28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36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8" fillId="28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0" borderId="49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0" fillId="0" borderId="3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0" fillId="0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8" fillId="28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1" fillId="28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28" borderId="36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90" fillId="28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28" borderId="48" xfId="15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08" fontId="90" fillId="28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28" borderId="49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28" borderId="48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0" fillId="28" borderId="48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5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48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21" fontId="90" fillId="0" borderId="48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9" fillId="0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8" fillId="0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8" fillId="0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8" fillId="0" borderId="36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90" fillId="0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21" fontId="98" fillId="0" borderId="48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2" fontId="98" fillId="0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8" fillId="0" borderId="48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8" fillId="0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13" fontId="98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8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7" fillId="0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8" fillId="0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9" fillId="0" borderId="38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21" fontId="98" fillId="0" borderId="51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2" fontId="98" fillId="0" borderId="51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8" fillId="0" borderId="39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98" fillId="0" borderId="1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13" fontId="98" fillId="0" borderId="1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8" fillId="0" borderId="2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8" fillId="0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8" fillId="0" borderId="36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8" fillId="0" borderId="3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8" fillId="0" borderId="36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8" fillId="0" borderId="4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9" fillId="0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1" fillId="28" borderId="52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28" borderId="53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28" borderId="53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0" fillId="28" borderId="54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0" fillId="28" borderId="53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5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30" borderId="5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30" borderId="57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30" borderId="57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0" fillId="30" borderId="2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30" borderId="5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30" borderId="2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30" borderId="5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1" fillId="31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08" fontId="91" fillId="0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213" fontId="90" fillId="0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0" borderId="49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28" borderId="49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0" fillId="28" borderId="49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28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28" borderId="1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90" fillId="28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221" fontId="90" fillId="28" borderId="48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208" fontId="90" fillId="0" borderId="48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2" fontId="90" fillId="28" borderId="36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208" fontId="90" fillId="0" borderId="49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9" fillId="28" borderId="0" xfId="5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8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8" fillId="28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221" fontId="98" fillId="28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8" fillId="28" borderId="35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21" fontId="90" fillId="28" borderId="49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28" borderId="35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8" borderId="59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60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28" borderId="60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0" fillId="28" borderId="61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28" borderId="60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28" borderId="62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08" fontId="102" fillId="28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49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3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8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8" fillId="0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28" borderId="49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28" borderId="35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28" borderId="50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1" fillId="30" borderId="57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49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1" fillId="0" borderId="35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50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1" fillId="28" borderId="48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0" fillId="28" borderId="48" xfId="5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2" fontId="90" fillId="28" borderId="3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0" borderId="3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21" fontId="90" fillId="0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48" xfId="5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208" fontId="91" fillId="28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9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8" fillId="0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0" borderId="6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0" borderId="17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17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0" fillId="0" borderId="17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0" borderId="1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0" borderId="2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21" fontId="91" fillId="30" borderId="5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21" fontId="90" fillId="30" borderId="57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30" borderId="57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21" fontId="91" fillId="28" borderId="35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221" fontId="90" fillId="28" borderId="35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35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90" fillId="28" borderId="35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208" fontId="92" fillId="28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208" fontId="90" fillId="0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90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9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8" fillId="0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8" fillId="0" borderId="36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98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3" fontId="98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8" fontId="90" fillId="0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0" fillId="0" borderId="36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8" fontId="92" fillId="0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91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2" fillId="0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49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0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48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0" borderId="49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35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46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36" xfId="5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2" fontId="91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13" fontId="90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90" fillId="0" borderId="51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90" fillId="0" borderId="48" xfId="15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9" fillId="28" borderId="5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8" fillId="28" borderId="48" xfId="4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98" fillId="28" borderId="36" xfId="38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98" fillId="28" borderId="48" xfId="1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0" fillId="28" borderId="6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8" fontId="90" fillId="0" borderId="17" xfId="15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0" fillId="28" borderId="17" xfId="4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5" fillId="28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9" fontId="106" fillId="28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2" fillId="2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92" fillId="28" borderId="0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2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1" fontId="95" fillId="28" borderId="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2" fillId="2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92" fillId="28" borderId="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0" fontId="107" fillId="28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92" fillId="28" borderId="0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6" fillId="2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2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2" fillId="2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20" fontId="92" fillId="2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20" fontId="108" fillId="28" borderId="23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6" fillId="28" borderId="6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8" fontId="95" fillId="28" borderId="65" xfId="26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5" fillId="28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5" fillId="28" borderId="65" xfId="26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92" fillId="28" borderId="65" xfId="26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9" fillId="28" borderId="6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28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95" fillId="0" borderId="41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0" borderId="69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35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5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6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36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2" fontId="92" fillId="0" borderId="73" xfId="4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9" fillId="0" borderId="7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5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9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2" fontId="92" fillId="2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29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29" borderId="4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2" fontId="92" fillId="29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29" borderId="4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29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5" fillId="0" borderId="8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44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111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2" fillId="0" borderId="8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7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0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4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90" fillId="0" borderId="36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90" fillId="0" borderId="73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90" fillId="0" borderId="36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90" fillId="0" borderId="36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97" fillId="28" borderId="47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0" fillId="0" borderId="36" xfId="26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0" fillId="0" borderId="4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8" fontId="90" fillId="0" borderId="36" xfId="26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112" fillId="0" borderId="48" xfId="15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9" fontId="90" fillId="0" borderId="82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0" borderId="7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0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8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8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8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8" fillId="0" borderId="36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97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2" fillId="0" borderId="7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97" fillId="0" borderId="47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2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3" fontId="58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5" fillId="3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5" fillId="30" borderId="8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0" borderId="8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30" borderId="4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3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30" borderId="4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3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0" borderId="44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15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5" fillId="0" borderId="35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2" fontId="92" fillId="0" borderId="36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3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8" fontId="92" fillId="0" borderId="36" xfId="2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1" fontId="92" fillId="0" borderId="35" xfId="2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2" fontId="92" fillId="0" borderId="35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35" xfId="2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92" fillId="0" borderId="15" xfId="2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2" fontId="92" fillId="0" borderId="15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4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89" xfId="2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2" fontId="92" fillId="0" borderId="89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89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5" fillId="30" borderId="9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5" fillId="30" borderId="42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8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44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45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116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92" fillId="0" borderId="36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92" fillId="0" borderId="36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7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92" fillId="0" borderId="73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6" fillId="0" borderId="7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5" fontId="92" fillId="0" borderId="7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95" fontId="92" fillId="0" borderId="7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5" fontId="58" fillId="0" borderId="36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9" fontId="92" fillId="0" borderId="3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92" fillId="0" borderId="3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8" fillId="0" borderId="77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95" fontId="9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58" fillId="0" borderId="3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92" fillId="0" borderId="3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118" fillId="0" borderId="47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2" fillId="0" borderId="7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5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35" xfId="26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8" fontId="92" fillId="0" borderId="91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2" fillId="0" borderId="7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92" fillId="0" borderId="47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8" fontId="92" fillId="0" borderId="36" xfId="26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2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4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2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4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2" fillId="0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2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2" fillId="0" borderId="7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2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5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2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92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92" fillId="0" borderId="82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5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0" fillId="0" borderId="7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0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0" fillId="0" borderId="5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8" fontId="119" fillId="0" borderId="77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8" fontId="92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6" fillId="0" borderId="7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6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6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116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16" fillId="0" borderId="5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213" fontId="120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17" fillId="0" borderId="77" xfId="2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116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4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0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2" fillId="0" borderId="9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93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6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94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36" xfId="50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36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36" xfId="21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36" xfId="21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0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36" xfId="2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36" xfId="2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0" xfId="2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0" xfId="27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2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39" xfId="50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39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39" xfId="2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8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89" xfId="50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89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8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89" xfId="2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30" borderId="84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79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44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111" fillId="28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92" fillId="0" borderId="45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28" borderId="7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5" fillId="28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28" borderId="4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92" fillId="28" borderId="72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2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28" borderId="3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28" borderId="47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2" fillId="28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4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92" fillId="0" borderId="72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3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0" borderId="47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58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20" fillId="0" borderId="47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7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92" fillId="0" borderId="7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39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2" fillId="0" borderId="77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6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6" fillId="0" borderId="4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116" fillId="0" borderId="7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0" borderId="39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120" fillId="28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5" fillId="0" borderId="9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9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92" fillId="0" borderId="88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8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0" borderId="89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0" borderId="93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30" borderId="8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30" borderId="41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30" borderId="41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30" borderId="41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30" borderId="42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0" borderId="79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0" borderId="44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5" fillId="0" borderId="45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5" fillId="0" borderId="7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0" borderId="35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5" fillId="0" borderId="91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72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20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4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13" fontId="111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92" fillId="0" borderId="72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111" fillId="0" borderId="1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20" fillId="0" borderId="7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58" fillId="0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95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9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88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92" fillId="0" borderId="96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111" fillId="0" borderId="89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20" fillId="0" borderId="93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5" fillId="30" borderId="41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79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7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92" fillId="0" borderId="73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2" fontId="92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62" fillId="0" borderId="36" xfId="21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73" xfId="4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1" fontId="92" fillId="0" borderId="36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36" xfId="4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2" fillId="0" borderId="36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09" fillId="0" borderId="36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72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2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8" fontId="109" fillId="0" borderId="76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109" fillId="0" borderId="39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09" fillId="0" borderId="39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6" fillId="0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92" fillId="0" borderId="39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8" fillId="28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8" fillId="28" borderId="9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8" fontId="98" fillId="28" borderId="36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98" fillId="28" borderId="36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8" fillId="28" borderId="3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97" fillId="28" borderId="36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8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5" fillId="30" borderId="9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0" borderId="9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0" borderId="10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5" fillId="30" borderId="101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5" fillId="30" borderId="10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92" fillId="30" borderId="10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30" borderId="101" xfId="26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5" fillId="30" borderId="102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0" borderId="3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28" borderId="36" xfId="5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63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28" borderId="38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50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37" xfId="53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97" fillId="28" borderId="47" xfId="5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3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22" fillId="0" borderId="48" xfId="15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3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16" fillId="0" borderId="4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7" fillId="0" borderId="4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4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6" fillId="0" borderId="7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116" fillId="0" borderId="5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213" fontId="120" fillId="0" borderId="35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17" fillId="0" borderId="77" xfId="26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8" fontId="58" fillId="0" borderId="4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77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2" fillId="0" borderId="47" xfId="21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6" fillId="0" borderId="39" xfId="21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0" borderId="72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16" fillId="0" borderId="36" xfId="21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20" fillId="0" borderId="4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95" fillId="0" borderId="47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20" fillId="0" borderId="93" xfId="26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02" fontId="92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62" fillId="0" borderId="35" xfId="21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58" fillId="0" borderId="69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92" fillId="0" borderId="91" xfId="2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3" fillId="0" borderId="0" xfId="36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4" fillId="0" borderId="18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4" fillId="0" borderId="0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9" fontId="125" fillId="28" borderId="19" xfId="36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5" fillId="28" borderId="20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3" fillId="28" borderId="20" xfId="36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3" fillId="28" borderId="20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123" fillId="28" borderId="20" xfId="1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5" fillId="28" borderId="21" xfId="3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5" fillId="28" borderId="0" xfId="3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9" fontId="125" fillId="28" borderId="22" xfId="36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5" fillId="28" borderId="0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3" fillId="28" borderId="0" xfId="36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3" fillId="28" borderId="0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123" fillId="28" borderId="0" xfId="1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3" fillId="28" borderId="23" xfId="3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123" fillId="28" borderId="0" xfId="16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0" fontId="126" fillId="28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0" fontId="126" fillId="28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6" fillId="28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3" fillId="28" borderId="0" xfId="3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3" fillId="28" borderId="0" xfId="3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20" fontId="108" fillId="28" borderId="0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28" borderId="103" xfId="36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125" fillId="28" borderId="103" xfId="16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5" fillId="28" borderId="103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25" fillId="28" borderId="103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5" fillId="28" borderId="55" xfId="16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125" fillId="28" borderId="0" xfId="16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5" fillId="28" borderId="56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28" borderId="2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25" fillId="28" borderId="2" xfId="1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25" fillId="28" borderId="104" xfId="1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25" fillId="28" borderId="0" xfId="1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25" fillId="28" borderId="105" xfId="1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5" fillId="0" borderId="106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0" borderId="107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23" fillId="0" borderId="107" xfId="16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3" fillId="0" borderId="107" xfId="3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23" fillId="0" borderId="2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128" fillId="0" borderId="2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8" fillId="0" borderId="58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8" fillId="0" borderId="0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5" fillId="0" borderId="107" xfId="3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128" fillId="0" borderId="2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5" fillId="0" borderId="56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23" fillId="0" borderId="2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23" fillId="0" borderId="2" xfId="21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3" fillId="0" borderId="2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128" fillId="0" borderId="2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23" fillId="0" borderId="2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29" fillId="28" borderId="2" xfId="15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13" fontId="111" fillId="0" borderId="2" xfId="5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23" fillId="0" borderId="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90" fillId="0" borderId="2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3" fillId="0" borderId="0" xfId="36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90" fillId="28" borderId="2" xfId="60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128" fillId="0" borderId="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8" fontId="123" fillId="0" borderId="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3" fillId="0" borderId="2" xfId="36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202" fontId="125" fillId="0" borderId="56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125" fillId="0" borderId="2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8" fillId="0" borderId="56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31" fillId="0" borderId="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08" fillId="0" borderId="2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1" fillId="0" borderId="2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108" fillId="0" borderId="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2" fillId="0" borderId="2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1" fillId="0" borderId="2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2" fillId="0" borderId="58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2" fillId="0" borderId="0" xfId="21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1" fillId="0" borderId="0" xfId="36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5" fillId="30" borderId="108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25" fillId="30" borderId="101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1" fontId="125" fillId="30" borderId="101" xfId="1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5" fillId="30" borderId="101" xfId="36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125" fillId="30" borderId="101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5" fillId="30" borderId="101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25" fillId="30" borderId="101" xfId="16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8" fontId="125" fillId="30" borderId="102" xfId="1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25" fillId="30" borderId="0" xfId="16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,;F'KOIT[[WAAHK" xfId="21"/>
    <cellStyle name="0,0&#13;&#10;NA&#13;&#10;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ส่วนที่ถูกเน้น1 2" xfId="29"/>
    <cellStyle name="20% - ส่วนที่ถูกเน้น2 2" xfId="30"/>
    <cellStyle name="20% - ส่วนที่ถูกเน้น3 2" xfId="31"/>
    <cellStyle name="20% - ส่วนที่ถูกเน้น4 2" xfId="32"/>
    <cellStyle name="20% - ส่วนที่ถูกเน้น5 2" xfId="33"/>
    <cellStyle name="20% - ส่วนที่ถูกเน้น6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ส่วนที่ถูกเน้น1 2" xfId="41"/>
    <cellStyle name="40% - ส่วนที่ถูกเน้น2 2" xfId="42"/>
    <cellStyle name="40% - ส่วนที่ถูกเน้น3 2" xfId="43"/>
    <cellStyle name="40% - ส่วนที่ถูกเน้น4 2" xfId="44"/>
    <cellStyle name="40% - ส่วนที่ถูกเน้น5 2" xfId="45"/>
    <cellStyle name="40% - ส่วนที่ถูกเน้น6 2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5 2" xfId="52"/>
    <cellStyle name="60% - Accent6" xfId="53"/>
    <cellStyle name="60% - ส่วนที่ถูกเน้น1 2" xfId="54"/>
    <cellStyle name="60% - ส่วนที่ถูกเน้น2 2" xfId="55"/>
    <cellStyle name="60% - ส่วนที่ถูกเน้น3 2" xfId="56"/>
    <cellStyle name="60% - ส่วนที่ถูกเน้น4 2" xfId="57"/>
    <cellStyle name="60% - ส่วนที่ถูกเน้น5 2" xfId="58"/>
    <cellStyle name="60% - ส่วนที่ถูกเน้น6 2" xfId="59"/>
    <cellStyle name="=C:\WINDOWS\SYSTEM32\COMMAND.COM" xfId="60"/>
    <cellStyle name="?? [0.00]_????" xfId="61"/>
    <cellStyle name="?? [0]_PERSONAL" xfId="62"/>
    <cellStyle name="???? [0.00]_????" xfId="63"/>
    <cellStyle name="??????[0]_PERSONAL" xfId="64"/>
    <cellStyle name="??????PERSONAL" xfId="65"/>
    <cellStyle name="?????[0]_PERSONAL" xfId="66"/>
    <cellStyle name="?????PERSONAL" xfId="67"/>
    <cellStyle name="????_????" xfId="68"/>
    <cellStyle name="???[0]_PERSONAL" xfId="69"/>
    <cellStyle name="???_PERSONAL" xfId="70"/>
    <cellStyle name="??_??" xfId="71"/>
    <cellStyle name="?@??laroux" xfId="72"/>
    <cellStyle name="_5128-A-ET5201" xfId="73"/>
    <cellStyle name="_5128-A-ET5201-ตัดลด" xfId="74"/>
    <cellStyle name="_5128-A-ET5201-ตัดลด_ราคางานส่วนที่ 2...จาก 110" xfId="75"/>
    <cellStyle name="_5128-A-ET5201-ตัดลด_ราคางานอาคาร ว.น.ฯ" xfId="76"/>
    <cellStyle name="_5128-A-ET5201-ตัดลด_วนศาสตร์" xfId="77"/>
    <cellStyle name="_5128-A-ET5201-ตัดลด_วนศาสตร์11" xfId="78"/>
    <cellStyle name="_5128-A-ET5201-ตัดลด_ส่วนที่ 2 อาคารปฏิบัติการทางด้านคอมพิวเตอร์ 7.10.52" xfId="79"/>
    <cellStyle name="_5128-A-ET5201-ตัดลด_อนุ แก้ชื่อ กรรมการกำหนดราคารกลาง ราคา อาคาร ว.น.ฯ..28.10.52...(19-00)" xfId="80"/>
    <cellStyle name="_5128-A-ET5201-ตัดลด_แบบฟอร์มก.." xfId="81"/>
    <cellStyle name="_5128-A-ET5201-ส่งงาน" xfId="82"/>
    <cellStyle name="_5128-A-ET5201-ส่งงาน_ราคางานส่วนที่ 2...จาก 110" xfId="83"/>
    <cellStyle name="_5128-A-ET5201-ส่งงาน_ราคางานอาคาร ว.น.ฯ" xfId="84"/>
    <cellStyle name="_5128-A-ET5201-ส่งงาน_วนศาสตร์" xfId="85"/>
    <cellStyle name="_5128-A-ET5201-ส่งงาน_วนศาสตร์11" xfId="86"/>
    <cellStyle name="_5128-A-ET5201-ส่งงาน_ส่วนที่ 2 อาคารปฏิบัติการทางด้านคอมพิวเตอร์ 7.10.52" xfId="87"/>
    <cellStyle name="_5128-A-ET5201-ส่งงาน_อนุ แก้ชื่อ กรรมการกำหนดราคารกลาง ราคา อาคาร ว.น.ฯ..28.10.52...(19-00)" xfId="88"/>
    <cellStyle name="_5128-A-ET5201-ส่งงาน_แบบฟอร์มก.." xfId="89"/>
    <cellStyle name="_5128-A-ET5201_ราคางานส่วนที่ 2...จาก 110" xfId="90"/>
    <cellStyle name="_5128-A-ET5201_ราคางานอาคาร ว.น.ฯ" xfId="91"/>
    <cellStyle name="_5128-A-ET5201_วนศาสตร์" xfId="92"/>
    <cellStyle name="_5128-A-ET5201_วนศาสตร์11" xfId="93"/>
    <cellStyle name="_5128-A-ET5201_ส่วนที่ 2 อาคารปฏิบัติการทางด้านคอมพิวเตอร์ 7.10.52" xfId="94"/>
    <cellStyle name="_5128-A-ET5201_อนุ แก้ชื่อ กรรมการกำหนดราคารกลาง ราคา อาคาร ว.น.ฯ..28.10.52...(19-00)" xfId="95"/>
    <cellStyle name="_5128-A-ET5201_แบบฟอร์มก.." xfId="96"/>
    <cellStyle name="_ราคางานส่วนที่ 2...แบบฟร์อมราคากลางส่วนที่ 2" xfId="97"/>
    <cellStyle name="a" xfId="98"/>
    <cellStyle name="abc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 1" xfId="106"/>
    <cellStyle name="BOLDSH - Style1" xfId="107"/>
    <cellStyle name="Calc Currency (0)" xfId="108"/>
    <cellStyle name="Calc Currency (2)" xfId="109"/>
    <cellStyle name="Calc Percent (0)" xfId="110"/>
    <cellStyle name="Calc Percent (1)" xfId="111"/>
    <cellStyle name="Calc Percent (2)" xfId="112"/>
    <cellStyle name="Calc Units (0)" xfId="113"/>
    <cellStyle name="Calc Units (1)" xfId="114"/>
    <cellStyle name="Calc Units (2)" xfId="115"/>
    <cellStyle name="Calculation" xfId="116"/>
    <cellStyle name="category" xfId="117"/>
    <cellStyle name="Check Cell" xfId="118"/>
    <cellStyle name="Comma 10" xfId="119"/>
    <cellStyle name="Comma 10 2" xfId="120"/>
    <cellStyle name="Comma 10 2 2" xfId="121"/>
    <cellStyle name="Comma 10 3" xfId="122"/>
    <cellStyle name="Comma 10 3 2" xfId="123"/>
    <cellStyle name="Comma 10 3 4" xfId="124"/>
    <cellStyle name="Comma 101" xfId="125"/>
    <cellStyle name="Comma 11" xfId="126"/>
    <cellStyle name="Comma 11 2" xfId="127"/>
    <cellStyle name="Comma 11 2 2" xfId="128"/>
    <cellStyle name="Comma 11 2 2 2" xfId="129"/>
    <cellStyle name="Comma 11 3" xfId="130"/>
    <cellStyle name="Comma 12" xfId="131"/>
    <cellStyle name="Comma 12 2" xfId="132"/>
    <cellStyle name="Comma 12 3" xfId="133"/>
    <cellStyle name="Comma 13" xfId="134"/>
    <cellStyle name="Comma 13 2" xfId="135"/>
    <cellStyle name="Comma 13 2 2" xfId="136"/>
    <cellStyle name="Comma 13 2 2 2" xfId="137"/>
    <cellStyle name="Comma 13 3" xfId="138"/>
    <cellStyle name="Comma 14" xfId="139"/>
    <cellStyle name="Comma 14 20" xfId="140"/>
    <cellStyle name="Comma 14 3" xfId="141"/>
    <cellStyle name="Comma 14 3 2" xfId="142"/>
    <cellStyle name="Comma 15" xfId="143"/>
    <cellStyle name="Comma 15 2" xfId="144"/>
    <cellStyle name="Comma 16" xfId="145"/>
    <cellStyle name="Comma 17" xfId="146"/>
    <cellStyle name="Comma 17 2" xfId="147"/>
    <cellStyle name="Comma 18" xfId="148"/>
    <cellStyle name="Comma 19" xfId="149"/>
    <cellStyle name="Comma 2" xfId="150"/>
    <cellStyle name="Comma 2 10" xfId="151"/>
    <cellStyle name="Comma 2 10 2" xfId="152"/>
    <cellStyle name="Comma 2 2" xfId="153"/>
    <cellStyle name="Comma 2 2 2" xfId="154"/>
    <cellStyle name="Comma 2 2 2 2" xfId="155"/>
    <cellStyle name="Comma 2 2 2 36" xfId="156"/>
    <cellStyle name="Comma 2 2 3" xfId="157"/>
    <cellStyle name="Comma 2 2 4" xfId="158"/>
    <cellStyle name="Comma 2 3" xfId="159"/>
    <cellStyle name="Comma 2 3 2" xfId="160"/>
    <cellStyle name="Comma 2 3 2 2" xfId="161"/>
    <cellStyle name="Comma 2 3 2 3" xfId="162"/>
    <cellStyle name="Comma 2 3 3" xfId="163"/>
    <cellStyle name="Comma 2 4" xfId="164"/>
    <cellStyle name="Comma 2 4 2" xfId="165"/>
    <cellStyle name="Comma 2 4 3" xfId="166"/>
    <cellStyle name="Comma 2 5" xfId="167"/>
    <cellStyle name="Comma 2 5 3" xfId="168"/>
    <cellStyle name="Comma 2 6" xfId="169"/>
    <cellStyle name="Comma 2 6 2" xfId="170"/>
    <cellStyle name="Comma 2 6 2 2" xfId="171"/>
    <cellStyle name="Comma 2 7" xfId="172"/>
    <cellStyle name="Comma 2 7 10" xfId="173"/>
    <cellStyle name="Comma 2 7 2" xfId="174"/>
    <cellStyle name="Comma 2 7 3" xfId="175"/>
    <cellStyle name="Comma 2 7 4" xfId="176"/>
    <cellStyle name="Comma 2 7 5" xfId="177"/>
    <cellStyle name="Comma 2 7 6" xfId="178"/>
    <cellStyle name="Comma 2 7 7" xfId="179"/>
    <cellStyle name="Comma 2 7 8" xfId="180"/>
    <cellStyle name="Comma 2 7 9" xfId="181"/>
    <cellStyle name="Comma 20" xfId="182"/>
    <cellStyle name="Comma 20 2" xfId="183"/>
    <cellStyle name="Comma 21" xfId="184"/>
    <cellStyle name="Comma 21 2" xfId="185"/>
    <cellStyle name="Comma 22" xfId="186"/>
    <cellStyle name="Comma 23" xfId="187"/>
    <cellStyle name="Comma 23 2" xfId="188"/>
    <cellStyle name="Comma 23 3" xfId="189"/>
    <cellStyle name="Comma 24" xfId="190"/>
    <cellStyle name="Comma 25" xfId="191"/>
    <cellStyle name="Comma 27" xfId="192"/>
    <cellStyle name="Comma 28" xfId="193"/>
    <cellStyle name="Comma 2_Aer Flx" xfId="194"/>
    <cellStyle name="Comma 3" xfId="195"/>
    <cellStyle name="Comma 3 2" xfId="196"/>
    <cellStyle name="Comma 3 2 2" xfId="197"/>
    <cellStyle name="Comma 3 2 2 2" xfId="198"/>
    <cellStyle name="Comma 3 2 3" xfId="199"/>
    <cellStyle name="Comma 3 2 3 2" xfId="200"/>
    <cellStyle name="Comma 3 2 4" xfId="201"/>
    <cellStyle name="Comma 3 3" xfId="202"/>
    <cellStyle name="Comma 3 3 2" xfId="203"/>
    <cellStyle name="Comma 3 4" xfId="204"/>
    <cellStyle name="Comma 3 5" xfId="205"/>
    <cellStyle name="Comma 36" xfId="206"/>
    <cellStyle name="Comma 38" xfId="207"/>
    <cellStyle name="Comma 39" xfId="208"/>
    <cellStyle name="Comma 3_blank form_sn_boq" xfId="209"/>
    <cellStyle name="Comma 4" xfId="210"/>
    <cellStyle name="Comma 4 2" xfId="211"/>
    <cellStyle name="Comma 4 2 2" xfId="212"/>
    <cellStyle name="Comma 4 2 2 2" xfId="213"/>
    <cellStyle name="Comma 4 2 2 2 2" xfId="214"/>
    <cellStyle name="Comma 4 2 2 3" xfId="215"/>
    <cellStyle name="Comma 4 2 3" xfId="216"/>
    <cellStyle name="Comma 4 2 4" xfId="217"/>
    <cellStyle name="Comma 4 3" xfId="218"/>
    <cellStyle name="Comma 4 3 2" xfId="219"/>
    <cellStyle name="Comma 4 3 3" xfId="220"/>
    <cellStyle name="Comma 4 4" xfId="221"/>
    <cellStyle name="Comma 4 5" xfId="222"/>
    <cellStyle name="Comma 4 7" xfId="223"/>
    <cellStyle name="Comma 40" xfId="224"/>
    <cellStyle name="Comma 42" xfId="225"/>
    <cellStyle name="Comma 47" xfId="226"/>
    <cellStyle name="Comma 5" xfId="227"/>
    <cellStyle name="Comma 5 2" xfId="228"/>
    <cellStyle name="Comma 5 2 2" xfId="229"/>
    <cellStyle name="Comma 5 2 2 2" xfId="230"/>
    <cellStyle name="Comma 5 2 2 2 2" xfId="231"/>
    <cellStyle name="Comma 5 2 2 3" xfId="232"/>
    <cellStyle name="Comma 5 2 3" xfId="233"/>
    <cellStyle name="Comma 5 2 3 2" xfId="234"/>
    <cellStyle name="Comma 5 2 3 3" xfId="235"/>
    <cellStyle name="Comma 5 2 4" xfId="236"/>
    <cellStyle name="Comma 5 3" xfId="237"/>
    <cellStyle name="Comma 5 3 2" xfId="238"/>
    <cellStyle name="Comma 5 3 3" xfId="239"/>
    <cellStyle name="Comma 5 4" xfId="240"/>
    <cellStyle name="Comma 5 5" xfId="241"/>
    <cellStyle name="Comma 5 6" xfId="242"/>
    <cellStyle name="Comma 50" xfId="243"/>
    <cellStyle name="Comma 50 2" xfId="244"/>
    <cellStyle name="Comma 50 3" xfId="245"/>
    <cellStyle name="Comma 50 4" xfId="246"/>
    <cellStyle name="Comma 50 5" xfId="247"/>
    <cellStyle name="Comma 50 6" xfId="248"/>
    <cellStyle name="Comma 50 7" xfId="249"/>
    <cellStyle name="Comma 50 8" xfId="250"/>
    <cellStyle name="Comma 50 9" xfId="251"/>
    <cellStyle name="Comma 51" xfId="252"/>
    <cellStyle name="Comma 6" xfId="253"/>
    <cellStyle name="Comma 6 2" xfId="254"/>
    <cellStyle name="Comma 6 2 2" xfId="255"/>
    <cellStyle name="Comma 6 3" xfId="256"/>
    <cellStyle name="Comma 6 3 2" xfId="257"/>
    <cellStyle name="Comma 6 3 3" xfId="258"/>
    <cellStyle name="Comma 6 4" xfId="259"/>
    <cellStyle name="Comma 6 5" xfId="260"/>
    <cellStyle name="Comma 6 6" xfId="261"/>
    <cellStyle name="Comma 6 7" xfId="262"/>
    <cellStyle name="Comma 6 8" xfId="263"/>
    <cellStyle name="Comma 7" xfId="264"/>
    <cellStyle name="Comma 7 2" xfId="265"/>
    <cellStyle name="Comma 7 2 2" xfId="266"/>
    <cellStyle name="Comma 7 3" xfId="267"/>
    <cellStyle name="Comma 7 4" xfId="268"/>
    <cellStyle name="Comma 7 4 2" xfId="269"/>
    <cellStyle name="Comma 8" xfId="270"/>
    <cellStyle name="Comma 8 2" xfId="271"/>
    <cellStyle name="Comma 8 2 2" xfId="272"/>
    <cellStyle name="Comma 8 2 3" xfId="273"/>
    <cellStyle name="Comma 8 3" xfId="274"/>
    <cellStyle name="Comma 8 4" xfId="275"/>
    <cellStyle name="Comma 9" xfId="276"/>
    <cellStyle name="Comma 9 2" xfId="277"/>
    <cellStyle name="Comma 9 2 2" xfId="278"/>
    <cellStyle name="Comma 9 2 3" xfId="279"/>
    <cellStyle name="Comma 9 2 3 3" xfId="280"/>
    <cellStyle name="Comma [00]" xfId="281"/>
    <cellStyle name="comma zerodec" xfId="282"/>
    <cellStyle name="Comma0" xfId="283"/>
    <cellStyle name="COMMON (0)  D1" xfId="284"/>
    <cellStyle name="COMMON (0)  D1 2" xfId="285"/>
    <cellStyle name="company_title" xfId="286"/>
    <cellStyle name="Currency 2" xfId="287"/>
    <cellStyle name="Currency 2 2" xfId="288"/>
    <cellStyle name="Currency [00]" xfId="289"/>
    <cellStyle name="Currency0" xfId="290"/>
    <cellStyle name="Currency1" xfId="291"/>
    <cellStyle name="DataPilot Category" xfId="292"/>
    <cellStyle name="DataPilot Corner" xfId="293"/>
    <cellStyle name="DataPilot Field" xfId="294"/>
    <cellStyle name="DataPilot Result" xfId="295"/>
    <cellStyle name="DataPilot Title" xfId="296"/>
    <cellStyle name="DataPilot Value" xfId="297"/>
    <cellStyle name="Date" xfId="298"/>
    <cellStyle name="Date Short" xfId="299"/>
    <cellStyle name="Date_apartment 5-car park 7_ac_boq" xfId="300"/>
    <cellStyle name="dillena 15" xfId="301"/>
    <cellStyle name="dilleniaupc 15" xfId="302"/>
    <cellStyle name="Dillernia=14" xfId="303"/>
    <cellStyle name="Dollar (zero dec)" xfId="304"/>
    <cellStyle name="EDS" xfId="305"/>
    <cellStyle name="Emphasis 1" xfId="306"/>
    <cellStyle name="Emphasis 2" xfId="307"/>
    <cellStyle name="Emphasis 3" xfId="308"/>
    <cellStyle name="Enter Currency (0)" xfId="309"/>
    <cellStyle name="Enter Currency (2)" xfId="310"/>
    <cellStyle name="Enter Units (0)" xfId="311"/>
    <cellStyle name="Enter Units (1)" xfId="312"/>
    <cellStyle name="Enter Units (2)" xfId="313"/>
    <cellStyle name="Explanatory Text" xfId="314"/>
    <cellStyle name="Fixed" xfId="315"/>
    <cellStyle name="Good 2" xfId="316"/>
    <cellStyle name="Grey" xfId="317"/>
    <cellStyle name="HEADER" xfId="318"/>
    <cellStyle name="Header1" xfId="319"/>
    <cellStyle name="Header2" xfId="320"/>
    <cellStyle name="Heading 1 3" xfId="321"/>
    <cellStyle name="Heading 2 4" xfId="322"/>
    <cellStyle name="Heading 3" xfId="323"/>
    <cellStyle name="Heading 4" xfId="324"/>
    <cellStyle name="HEADING1" xfId="325"/>
    <cellStyle name="HEADING2" xfId="326"/>
    <cellStyle name="Hyperlink 2" xfId="327"/>
    <cellStyle name="Hyperlink 2 2" xfId="328"/>
    <cellStyle name="Hyperlink 2 3" xfId="329"/>
    <cellStyle name="Input" xfId="330"/>
    <cellStyle name="Input [yellow]" xfId="331"/>
    <cellStyle name="Input_BOQ IVY SATHORN_Structure from Designer 20080408" xfId="332"/>
    <cellStyle name="LINEAL - Style2" xfId="333"/>
    <cellStyle name="Link Currency (0)" xfId="334"/>
    <cellStyle name="Link Currency (2)" xfId="335"/>
    <cellStyle name="Link Units (0)" xfId="336"/>
    <cellStyle name="Link Units (1)" xfId="337"/>
    <cellStyle name="Link Units (2)" xfId="338"/>
    <cellStyle name="Linked Cell" xfId="339"/>
    <cellStyle name="Model" xfId="340"/>
    <cellStyle name="Neutral 5" xfId="341"/>
    <cellStyle name="no dec" xfId="342"/>
    <cellStyle name="Normal - Style1" xfId="343"/>
    <cellStyle name="Normal - Style1 2" xfId="344"/>
    <cellStyle name="Normal - Style3" xfId="345"/>
    <cellStyle name="Normal 10" xfId="346"/>
    <cellStyle name="Normal 10 2" xfId="347"/>
    <cellStyle name="Normal 11" xfId="348"/>
    <cellStyle name="Normal 11 2" xfId="349"/>
    <cellStyle name="Normal 12" xfId="350"/>
    <cellStyle name="Normal 13" xfId="351"/>
    <cellStyle name="Normal 14" xfId="352"/>
    <cellStyle name="Normal 15" xfId="353"/>
    <cellStyle name="Normal 16" xfId="354"/>
    <cellStyle name="Normal 16 2" xfId="355"/>
    <cellStyle name="Normal 17" xfId="356"/>
    <cellStyle name="Normal 2" xfId="357"/>
    <cellStyle name="Normal 2 10" xfId="358"/>
    <cellStyle name="Normal 2 2" xfId="359"/>
    <cellStyle name="Normal 2 2 2" xfId="360"/>
    <cellStyle name="Normal 2 2 2 2" xfId="361"/>
    <cellStyle name="Normal 2 2 2 2 2" xfId="362"/>
    <cellStyle name="Normal 2 2 3" xfId="363"/>
    <cellStyle name="Normal 2 2 4" xfId="364"/>
    <cellStyle name="Normal 2 2 5" xfId="365"/>
    <cellStyle name="Normal 2 2 7 2" xfId="366"/>
    <cellStyle name="Normal 2 3" xfId="367"/>
    <cellStyle name="Normal 2 3 2" xfId="368"/>
    <cellStyle name="Normal 2 3 2 2" xfId="369"/>
    <cellStyle name="Normal 2 3 2 2 2" xfId="370"/>
    <cellStyle name="Normal 2 3 2 3" xfId="371"/>
    <cellStyle name="Normal 2 3 3" xfId="372"/>
    <cellStyle name="Normal 2 3 3 2" xfId="373"/>
    <cellStyle name="Normal 2 3 4" xfId="374"/>
    <cellStyle name="Normal 2 3 6" xfId="375"/>
    <cellStyle name="Normal 2 4" xfId="376"/>
    <cellStyle name="Normal 2 4 2" xfId="377"/>
    <cellStyle name="Normal 2 4 3" xfId="378"/>
    <cellStyle name="Normal 2 5" xfId="379"/>
    <cellStyle name="Normal 2 6" xfId="380"/>
    <cellStyle name="Normal 20" xfId="381"/>
    <cellStyle name="Normal 21" xfId="382"/>
    <cellStyle name="Normal 21 2" xfId="383"/>
    <cellStyle name="Normal 21 2 2" xfId="384"/>
    <cellStyle name="Normal 26" xfId="385"/>
    <cellStyle name="Normal 2_Base Price" xfId="386"/>
    <cellStyle name="Normal 3" xfId="387"/>
    <cellStyle name="Normal 3 2" xfId="388"/>
    <cellStyle name="Normal 3 2 2" xfId="389"/>
    <cellStyle name="Normal 3 2 2 2" xfId="390"/>
    <cellStyle name="Normal 3 2 2 3" xfId="391"/>
    <cellStyle name="Normal 3 2 3" xfId="392"/>
    <cellStyle name="Normal 3 2 4" xfId="393"/>
    <cellStyle name="Normal 3 3" xfId="394"/>
    <cellStyle name="Normal 3 4" xfId="395"/>
    <cellStyle name="Normal 3 6" xfId="396"/>
    <cellStyle name="Normal 35" xfId="397"/>
    <cellStyle name="Normal 3_1งานไฟฟ้าอาคาร " xfId="398"/>
    <cellStyle name="Normal 4" xfId="399"/>
    <cellStyle name="Normal 4 2" xfId="400"/>
    <cellStyle name="Normal 4 2 2" xfId="401"/>
    <cellStyle name="Normal 4 2 2 2" xfId="402"/>
    <cellStyle name="Normal 4 2 2 2 2" xfId="403"/>
    <cellStyle name="Normal 4 2 2 3" xfId="404"/>
    <cellStyle name="Normal 4 2 3" xfId="405"/>
    <cellStyle name="Normal 4 2 3 2" xfId="406"/>
    <cellStyle name="Normal 4 2 4" xfId="407"/>
    <cellStyle name="Normal 4 3" xfId="408"/>
    <cellStyle name="Normal 4 3 10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3 7" xfId="416"/>
    <cellStyle name="Normal 4 3 8" xfId="417"/>
    <cellStyle name="Normal 4 3 9" xfId="418"/>
    <cellStyle name="Normal 4 4" xfId="419"/>
    <cellStyle name="Normal 4 5" xfId="420"/>
    <cellStyle name="Normal 5" xfId="421"/>
    <cellStyle name="Normal 5 2" xfId="422"/>
    <cellStyle name="Normal 5 2 2" xfId="423"/>
    <cellStyle name="Normal 5 2 3" xfId="424"/>
    <cellStyle name="Normal 5 3" xfId="425"/>
    <cellStyle name="Normal 52" xfId="426"/>
    <cellStyle name="Normal 52 2" xfId="427"/>
    <cellStyle name="Normal 6" xfId="428"/>
    <cellStyle name="Normal 6 2" xfId="429"/>
    <cellStyle name="Normal 6 2 2" xfId="430"/>
    <cellStyle name="Normal 6 3" xfId="431"/>
    <cellStyle name="Normal 6_BOQ-VJVC_All" xfId="432"/>
    <cellStyle name="Normal 7" xfId="433"/>
    <cellStyle name="Normal 79" xfId="434"/>
    <cellStyle name="Normal 8" xfId="435"/>
    <cellStyle name="Normal 82" xfId="436"/>
    <cellStyle name="Normal 9" xfId="437"/>
    <cellStyle name="Normal 9 2" xfId="438"/>
    <cellStyle name="Normal_BOQ แยกชั้น" xfId="439"/>
    <cellStyle name="Note 6" xfId="440"/>
    <cellStyle name="Output" xfId="441"/>
    <cellStyle name="ParaBirimi [0]_RESULTS" xfId="442"/>
    <cellStyle name="ParaBirimi_RESULTS" xfId="443"/>
    <cellStyle name="Percent 2" xfId="444"/>
    <cellStyle name="Percent 2 2" xfId="445"/>
    <cellStyle name="Percent 2 2 2" xfId="446"/>
    <cellStyle name="Percent 2 3" xfId="447"/>
    <cellStyle name="Percent 2 4" xfId="448"/>
    <cellStyle name="Percent 3" xfId="449"/>
    <cellStyle name="Percent 3 2" xfId="450"/>
    <cellStyle name="Percent 4" xfId="451"/>
    <cellStyle name="Percent 4 2" xfId="452"/>
    <cellStyle name="Percent 4 2 2" xfId="453"/>
    <cellStyle name="Percent 5" xfId="454"/>
    <cellStyle name="Percent [00]" xfId="455"/>
    <cellStyle name="Percent [0]" xfId="456"/>
    <cellStyle name="Percent [2]" xfId="457"/>
    <cellStyle name="Pilkku_BINV" xfId="458"/>
    <cellStyle name="PrePop Currency (0)" xfId="459"/>
    <cellStyle name="PrePop Currency (2)" xfId="460"/>
    <cellStyle name="PrePop Units (0)" xfId="461"/>
    <cellStyle name="PrePop Units (1)" xfId="462"/>
    <cellStyle name="PrePop Units (2)" xfId="463"/>
    <cellStyle name="Py?r. luku_BINV" xfId="464"/>
    <cellStyle name="Py?r. valuutta_BINV" xfId="465"/>
    <cellStyle name="Quantity" xfId="466"/>
    <cellStyle name="report_title" xfId="467"/>
    <cellStyle name="Sheet Title" xfId="468"/>
    <cellStyle name="Standard_Th3612s1" xfId="469"/>
    <cellStyle name="Style 1" xfId="470"/>
    <cellStyle name="Style 2" xfId="471"/>
    <cellStyle name="Style 3" xfId="472"/>
    <cellStyle name="Style 4" xfId="473"/>
    <cellStyle name="Style 5" xfId="474"/>
    <cellStyle name="Style 6" xfId="475"/>
    <cellStyle name="Style 7" xfId="476"/>
    <cellStyle name="Style 8" xfId="477"/>
    <cellStyle name="Style 9" xfId="478"/>
    <cellStyle name="subhead" xfId="479"/>
    <cellStyle name="Text Indent A" xfId="480"/>
    <cellStyle name="Text Indent B" xfId="481"/>
    <cellStyle name="Text Indent C" xfId="482"/>
    <cellStyle name="Title" xfId="483"/>
    <cellStyle name="TMS 24 - Style7" xfId="484"/>
    <cellStyle name="Total" xfId="485"/>
    <cellStyle name="Valuutta_BINV" xfId="486"/>
    <cellStyle name="Virg? [0]_RESULTS" xfId="487"/>
    <cellStyle name="Virg?_RESULTS" xfId="488"/>
    <cellStyle name="Warning Text" xfId="489"/>
    <cellStyle name="การคำนวณ 2" xfId="490"/>
    <cellStyle name="ข้อความอธิบาย 2" xfId="491"/>
    <cellStyle name="ข้อความเตือน 2" xfId="492"/>
    <cellStyle name="จุลภาค 2" xfId="493"/>
    <cellStyle name="จุลภาค 3" xfId="494"/>
    <cellStyle name="จุลภาค 4" xfId="495"/>
    <cellStyle name="ชื่อเรื่อง 2" xfId="496"/>
    <cellStyle name="ดี 2" xfId="497"/>
    <cellStyle name="ตามการเชื่อมโยงหลายมิติ" xfId="498"/>
    <cellStyle name="ปกติ 10" xfId="499"/>
    <cellStyle name="ปกติ 11" xfId="500"/>
    <cellStyle name="ปกติ 2" xfId="501"/>
    <cellStyle name="ปกติ 2 10" xfId="502"/>
    <cellStyle name="ปกติ 2 11" xfId="503"/>
    <cellStyle name="ปกติ 2 12" xfId="504"/>
    <cellStyle name="ปกติ 2 13" xfId="505"/>
    <cellStyle name="ปกติ 2 2" xfId="506"/>
    <cellStyle name="ปกติ 2 2 2" xfId="507"/>
    <cellStyle name="ปกติ 2 2 2 2" xfId="508"/>
    <cellStyle name="ปกติ 2 2 3" xfId="509"/>
    <cellStyle name="ปกติ 2 3" xfId="510"/>
    <cellStyle name="ปกติ 2 3 2" xfId="511"/>
    <cellStyle name="ปกติ 2 3 3" xfId="512"/>
    <cellStyle name="ปกติ 2 4" xfId="513"/>
    <cellStyle name="ปกติ 2 5" xfId="514"/>
    <cellStyle name="ปกติ 2 6" xfId="515"/>
    <cellStyle name="ปกติ 2 7" xfId="516"/>
    <cellStyle name="ปกติ 2 8" xfId="517"/>
    <cellStyle name="ปกติ 2 9" xfId="518"/>
    <cellStyle name="ปกติ 3" xfId="519"/>
    <cellStyle name="ปกติ 3 2" xfId="520"/>
    <cellStyle name="ปกติ 3 2 2" xfId="521"/>
    <cellStyle name="ปกติ 3 2 3" xfId="522"/>
    <cellStyle name="ปกติ 3 3" xfId="523"/>
    <cellStyle name="ปกติ 3 4" xfId="524"/>
    <cellStyle name="ปกติ 4" xfId="525"/>
    <cellStyle name="ปกติ 4 2" xfId="526"/>
    <cellStyle name="ปกติ 5" xfId="527"/>
    <cellStyle name="ปกติ 5 2" xfId="528"/>
    <cellStyle name="ปกติ 6" xfId="529"/>
    <cellStyle name="ปกติ 6 2" xfId="530"/>
    <cellStyle name="ปกติ 7" xfId="531"/>
    <cellStyle name="ปกติ 7 4 2" xfId="532"/>
    <cellStyle name="ปกติ 8" xfId="533"/>
    <cellStyle name="ปกติ 9" xfId="534"/>
    <cellStyle name="ปกติ_ประมาณราคาอาคารการเรียนรู้_มก.18.01.49" xfId="535"/>
    <cellStyle name="ปกติ_ราคาโครงสร้างมนุษย์ศาสตร์ 2" xfId="536"/>
    <cellStyle name="ปานกลาง 2" xfId="537"/>
    <cellStyle name="ป้อนค่า 2" xfId="538"/>
    <cellStyle name="ผลรวม 2" xfId="539"/>
    <cellStyle name="ฤธถ [0]_laroux" xfId="540"/>
    <cellStyle name="ฤธถ_laroux" xfId="541"/>
    <cellStyle name="ลักษณะ 1" xfId="542"/>
    <cellStyle name="ลักษณะ 2" xfId="543"/>
    <cellStyle name="ลักษณะ 3" xfId="544"/>
    <cellStyle name="ล๋ศญ [0]_laroux" xfId="545"/>
    <cellStyle name="ล๋ศญ_laroux" xfId="546"/>
    <cellStyle name="วฅมุ_laroux" xfId="547"/>
    <cellStyle name="สกุลเงิน 2" xfId="548"/>
    <cellStyle name="ส่วนที่ถูกเน้น1 2" xfId="549"/>
    <cellStyle name="ส่วนที่ถูกเน้น2 2" xfId="550"/>
    <cellStyle name="ส่วนที่ถูกเน้น3 2" xfId="551"/>
    <cellStyle name="ส่วนที่ถูกเน้น4 2" xfId="552"/>
    <cellStyle name="ส่วนที่ถูกเน้น5 2" xfId="553"/>
    <cellStyle name="ส่วนที่ถูกเน้น6 2" xfId="554"/>
    <cellStyle name="หมายเหตุ 2" xfId="555"/>
    <cellStyle name="หัวเรื่อง 1 2" xfId="556"/>
    <cellStyle name="หัวเรื่อง 2 2" xfId="557"/>
    <cellStyle name="หัวเรื่อง 3 2" xfId="558"/>
    <cellStyle name="หัวเรื่อง 4 2" xfId="559"/>
    <cellStyle name="เครื่องหมายจุลภาค 10" xfId="560"/>
    <cellStyle name="เครื่องหมายจุลภาค 11" xfId="561"/>
    <cellStyle name="เครื่องหมายจุลภาค 12" xfId="562"/>
    <cellStyle name="เครื่องหมายจุลภาค 13" xfId="563"/>
    <cellStyle name="เครื่องหมายจุลภาค 14" xfId="564"/>
    <cellStyle name="เครื่องหมายจุลภาค 15" xfId="565"/>
    <cellStyle name="เครื่องหมายจุลภาค 2" xfId="566"/>
    <cellStyle name="เครื่องหมายจุลภาค 2 10" xfId="567"/>
    <cellStyle name="เครื่องหมายจุลภาค 2 10 2" xfId="568"/>
    <cellStyle name="เครื่องหมายจุลภาค 2 11" xfId="569"/>
    <cellStyle name="เครื่องหมายจุลภาค 2 12" xfId="570"/>
    <cellStyle name="เครื่องหมายจุลภาค 2 2" xfId="571"/>
    <cellStyle name="เครื่องหมายจุลภาค 2 2 2" xfId="572"/>
    <cellStyle name="เครื่องหมายจุลภาค 2 2 2 2" xfId="573"/>
    <cellStyle name="เครื่องหมายจุลภาค 2 3" xfId="574"/>
    <cellStyle name="เครื่องหมายจุลภาค 2 4" xfId="575"/>
    <cellStyle name="เครื่องหมายจุลภาค 2 5" xfId="576"/>
    <cellStyle name="เครื่องหมายจุลภาค 2 5 2" xfId="577"/>
    <cellStyle name="เครื่องหมายจุลภาค 2 6" xfId="578"/>
    <cellStyle name="เครื่องหมายจุลภาค 2 7" xfId="579"/>
    <cellStyle name="เครื่องหมายจุลภาค 2 8" xfId="580"/>
    <cellStyle name="เครื่องหมายจุลภาค 2 9" xfId="581"/>
    <cellStyle name="เครื่องหมายจุลภาค 3" xfId="582"/>
    <cellStyle name="เครื่องหมายจุลภาค 3 2" xfId="583"/>
    <cellStyle name="เครื่องหมายจุลภาค 3 3" xfId="584"/>
    <cellStyle name="เครื่องหมายจุลภาค 4" xfId="585"/>
    <cellStyle name="เครื่องหมายจุลภาค 4 2" xfId="586"/>
    <cellStyle name="เครื่องหมายจุลภาค 4 2 2" xfId="587"/>
    <cellStyle name="เครื่องหมายจุลภาค 4 3" xfId="588"/>
    <cellStyle name="เครื่องหมายจุลภาค 5" xfId="589"/>
    <cellStyle name="เครื่องหมายจุลภาค 5 2" xfId="590"/>
    <cellStyle name="เครื่องหมายจุลภาค 5 2 2" xfId="591"/>
    <cellStyle name="เครื่องหมายจุลภาค 5 2 3" xfId="592"/>
    <cellStyle name="เครื่องหมายจุลภาค 5 3" xfId="593"/>
    <cellStyle name="เครื่องหมายจุลภาค 6" xfId="594"/>
    <cellStyle name="เครื่องหมายจุลภาค 6 2" xfId="595"/>
    <cellStyle name="เครื่องหมายจุลภาค 7" xfId="596"/>
    <cellStyle name="เครื่องหมายจุลภาค 8" xfId="597"/>
    <cellStyle name="เครื่องหมายจุลภาค 8 2" xfId="598"/>
    <cellStyle name="เครื่องหมายจุลภาค 9" xfId="599"/>
    <cellStyle name="เครื่องหมายจุลภาค_BOQ 8 unit rev2" xfId="600"/>
    <cellStyle name="เครื่องหมายจุลภาค_Boq Pk2&amp;Pk3 Rev01" xfId="601"/>
    <cellStyle name="เครื่องหมายจุลภาค_ประมาณราคาอาคารการเรียนรู้_มก.18.01.49" xfId="602"/>
    <cellStyle name="เครื่องหมายเปอร์เซ็นต์_cwp-z-E-final" xfId="603"/>
    <cellStyle name="เชื่อมโยงหลายมิติ" xfId="604"/>
    <cellStyle name="เซลล์ตรวจสอบ 2" xfId="605"/>
    <cellStyle name="เซลล์ที่มีการเชื่อมโยง" xfId="606"/>
    <cellStyle name="เปอร์เซ็นต์ 2" xfId="607"/>
    <cellStyle name="เปอร์เซ็นต์ 2 2" xfId="608"/>
    <cellStyle name="เปอร์เซ็นต์ 3" xfId="609"/>
    <cellStyle name="เปอร์เซ็นต์ 4" xfId="610"/>
    <cellStyle name="เปอร์เซ็นต์ 5" xfId="611"/>
    <cellStyle name="เปอร์เซ็นต์ 6" xfId="612"/>
    <cellStyle name="เส้นขอบขวา" xfId="613"/>
    <cellStyle name="แย่ 2" xfId="614"/>
    <cellStyle name="แสดงผล 2" xfId="615"/>
    <cellStyle name="๒Wลว - Style1" xfId="616"/>
    <cellStyle name="๒Wลว - Style2" xfId="617"/>
    <cellStyle name="๒Wลว - Style3" xfId="618"/>
    <cellStyle name="๒Wลว - Style4" xfId="619"/>
    <cellStyle name="๒Wลว - Style5" xfId="620"/>
    <cellStyle name="๒Wลว - Style6" xfId="621"/>
    <cellStyle name="๒Wลว - Style7" xfId="622"/>
    <cellStyle name="๒Wลว - Style8" xfId="623"/>
    <cellStyle name="桁区切り_List-dwgist-" xfId="624"/>
    <cellStyle name="標準_1.Estimation" xfId="625"/>
    <cellStyle name="猝鮖｢ﾍｺ｢ﾇﾒ" xfId="626"/>
    <cellStyle name="通貨_laroux" xfId="627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DBEEF4"/>
      <rgbColor rgb="FFDD0806"/>
      <rgbColor rgb="FF006411"/>
      <rgbColor rgb="FF000080"/>
      <rgbColor rgb="FFD9D9D9"/>
      <rgbColor rgb="FF800080"/>
      <rgbColor rgb="FF1FB714"/>
      <rgbColor rgb="FFC0C0C0"/>
      <rgbColor rgb="FF808080"/>
      <rgbColor rgb="FF93C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D8"/>
      <rgbColor rgb="FF00FFFF"/>
      <rgbColor rgb="FF4600A5"/>
      <rgbColor rgb="FF800000"/>
      <rgbColor rgb="FF008080"/>
      <rgbColor rgb="FF0000D4"/>
      <rgbColor rgb="FF00CCFF"/>
      <rgbColor rgb="FFD8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E6B9B8"/>
      <rgbColor rgb="FFFFCC00"/>
      <rgbColor rgb="FFFF9900"/>
      <rgbColor rgb="FFFF6600"/>
      <rgbColor rgb="FFE0E0E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Salaya2/d_salaya2/WINDOWS/TEMP/Cost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산근"/>
      <sheetName val="Cost2"/>
      <sheetName val="Sheet1"/>
      <sheetName val="FR"/>
      <sheetName val="boq"/>
      <sheetName val="วัดใต้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"/>
      <sheetName val=""/>
      <sheetName val="FAB별"/>
      <sheetName val="SUM-AIR-Submit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Concrete Beam"/>
      <sheetName val="?????@_x001c__x0014_?????_x0002__x0011__x0014_?????ñCe?_x0001_???0?"/>
      <sheetName val="Boq(1)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封面_"/>
      <sheetName val="@ñCe?0"/>
      <sheetName val="____"/>
      <sheetName val="_____@_x001c__x0014_______x0002__x0011__x0014______ñCe__x0001____0_"/>
      <sheetName val="Cctmst"/>
      <sheetName val="封面_1"/>
      <sheetName val="封面_2"/>
      <sheetName val="封面_3"/>
      <sheetName val="SCIB_Proforma"/>
      <sheetName val="SCIB_Data"/>
      <sheetName val="PL"/>
      <sheetName val="@ñCe_0"/>
      <sheetName val="Invoice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AN REDUCED 1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?????@??????????ñCe????0?"/>
      <sheetName val="Concrete_Beam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_x005F_x0000__x005F_x0000__x005F_x0000__x005F_x0000__x0"/>
      <sheetName val="_____@_x005F_x001c__x005F_x0014_______x0002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3 Architectural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封面_4"/>
      <sheetName val="KKC Brkdwn"/>
      <sheetName val="Factor F Data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stair"/>
      <sheetName val="Construction"/>
      <sheetName val="schedule_1"/>
      <sheetName val="l-fixer"/>
      <sheetName val="Bill No. 2 - Carpark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?????@_x005F_x001c__x005F_x0014_?????_x0002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"/>
      <sheetName val="_____@_x001c__x0014_______x0002"/>
      <sheetName val="_x005f_x0000__x005f_x0000__x005"/>
      <sheetName val="_____@_x005f_x001c__x005F_x005f_x0014"/>
      <sheetName val="_____@__________ñCe____0_"/>
      <sheetName val="A1.2"/>
      <sheetName val="index"/>
      <sheetName val="合成単価作成・-BLDG"/>
      <sheetName val="_____@_x005f_x001c__x0014"/>
      <sheetName val="_x005f_x005f_x005f_x005F_x0000__x005f"/>
      <sheetName val="_____@_x005f_x005f_x005f_x005F_x001c_"/>
      <sheetName val="_x005F_x0000__x005F_x0000__x005"/>
      <sheetName val="_____@_x005F_x001c__x0014"/>
      <sheetName val="A"/>
      <sheetName val="Fee Rate Summary"/>
      <sheetName val="Discounted Cash Flow"/>
      <sheetName val="mat"/>
      <sheetName val="QuantitySegment"/>
      <sheetName val="Garph Work-Cost"/>
      <sheetName val="Sheet5"/>
      <sheetName val="ปร5"/>
      <sheetName val="ราคาวัสดุ"/>
      <sheetName val="10 ข้อมูลวัสดุ-ค่าดำเนิน"/>
      <sheetName val="REF ONLY2"/>
      <sheetName val="King 1"/>
      <sheetName val="Construction cost assumption"/>
      <sheetName val="JLL Assumption"/>
      <sheetName val="Retail Program&amp;Rev Assumption"/>
      <sheetName val="_____@_x005F_x001c__x005F_x005f_x0014"/>
      <sheetName val="_x005f_x0000__x005f"/>
      <sheetName val="_____@_x005f_x001c_"/>
      <sheetName val="cov-estimate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Q190802"/>
      <sheetName val="Total"/>
      <sheetName val="back up FL.4"/>
      <sheetName val="一発シート"/>
      <sheetName val="BOX Cryostat Details"/>
      <sheetName val="Driver Linac Layout"/>
      <sheetName val="Inputs"/>
      <sheetName val="Magnet Details"/>
      <sheetName val="แผนงาน อบต ท่าลาน(ส่งเทศบาล)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Mat_Source"/>
      <sheetName val="Unit_Div6"/>
      <sheetName val="ทำนบดิน 4"/>
      <sheetName val="Purchase Order"/>
      <sheetName val="Customize Your Purchase Order"/>
      <sheetName val="?????@_x005f_x001c__x005F_x005f_x0014"/>
      <sheetName val="FitOutConfCentre"/>
      <sheetName val="Sap_Actual"/>
      <sheetName val="ส่งมอบงาน_"/>
      <sheetName val="Grand_Summary_(2)"/>
      <sheetName val="Grand_Summary_"/>
      <sheetName val="_BOQ_WELCOME_"/>
      <sheetName val="Grand_Sum_VO"/>
      <sheetName val="Sum_VIP_VO"/>
      <sheetName val="wa"/>
      <sheetName val="______________________Ce______2"/>
      <sheetName val="_x005F_x005f_x005F"/>
      <sheetName val="????_x0"/>
      <sheetName val="5-2"/>
      <sheetName val="ค่าขนส่ง-1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ปี_2562"/>
      <sheetName val="Data_Sheet"/>
      <sheetName val="EST-FOOTING_(G)"/>
      <sheetName val="Cost_per_SQM_M&amp;E"/>
      <sheetName val="KKC_Brkdwn"/>
      <sheetName val="Factor_F_Data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King_1"/>
      <sheetName val="Discounted_Cash_Flow"/>
      <sheetName val="Garph_Work-Cost"/>
      <sheetName val="10_ข้อมูลวัสดุ-ค่าดำเนิน"/>
      <sheetName val="REF_ONLY2"/>
      <sheetName val="Fee_Rate_Summary"/>
      <sheetName val="A1_2"/>
      <sheetName val="Bill_No__2_-_Carpark"/>
      <sheetName val="แผนงาน_อบต_ท่าลาน(ส่งเทศบาล)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detail_"/>
      <sheetName val="Construction_cost_assumption"/>
      <sheetName val="JLL_Assumption"/>
      <sheetName val="Quotation-B1"/>
      <sheetName val="Summary"/>
      <sheetName val="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M405"/>
  <sheetViews>
    <sheetView showFormulas="false" showGridLines="true" showRowColHeaders="true" showZeros="true" rightToLeft="false" tabSelected="false" showOutlineSymbols="true" defaultGridColor="true" view="pageBreakPreview" topLeftCell="A28" colorId="64" zoomScale="80" zoomScaleNormal="90" zoomScalePageLayoutView="80" workbookViewId="0">
      <selection pane="topLeft" activeCell="H309" activeCellId="0" sqref="H309"/>
    </sheetView>
  </sheetViews>
  <sheetFormatPr defaultColWidth="11.46484375" defaultRowHeight="24" zeroHeight="false" outlineLevelRow="0" outlineLevelCol="0"/>
  <cols>
    <col collapsed="false" customWidth="true" hidden="false" outlineLevel="0" max="1" min="1" style="1" width="7.2"/>
    <col collapsed="false" customWidth="true" hidden="false" outlineLevel="0" max="2" min="2" style="2" width="63.79"/>
    <col collapsed="false" customWidth="true" hidden="false" outlineLevel="0" max="3" min="3" style="3" width="12.64"/>
    <col collapsed="false" customWidth="true" hidden="false" outlineLevel="0" max="4" min="4" style="1" width="10.58"/>
    <col collapsed="false" customWidth="true" hidden="false" outlineLevel="0" max="5" min="5" style="4" width="18.52"/>
    <col collapsed="false" customWidth="true" hidden="false" outlineLevel="0" max="7" min="6" style="5" width="18.52"/>
    <col collapsed="false" customWidth="true" hidden="false" outlineLevel="0" max="8" min="8" style="4" width="18.52"/>
    <col collapsed="false" customWidth="true" hidden="false" outlineLevel="0" max="9" min="9" style="5" width="18.52"/>
    <col collapsed="false" customWidth="true" hidden="false" outlineLevel="0" max="10" min="10" style="1" width="19.25"/>
    <col collapsed="false" customWidth="false" hidden="false" outlineLevel="0" max="16384" min="11" style="2" width="11.46"/>
  </cols>
  <sheetData>
    <row r="1" s="7" customFormat="true" ht="21.7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7" customFormat="true" ht="24" hidden="false" customHeight="false" outlineLevel="0" collapsed="false">
      <c r="A2" s="8" t="e">
        <f aca="false">#REF!</f>
        <v>#REF!</v>
      </c>
      <c r="B2" s="9"/>
      <c r="C2" s="10"/>
      <c r="D2" s="11"/>
      <c r="E2" s="12" t="s">
        <v>1</v>
      </c>
      <c r="F2" s="13"/>
      <c r="G2" s="14"/>
      <c r="H2" s="13"/>
      <c r="I2" s="14"/>
      <c r="J2" s="15"/>
    </row>
    <row r="3" s="7" customFormat="true" ht="24" hidden="false" customHeight="false" outlineLevel="0" collapsed="false">
      <c r="A3" s="16" t="e">
        <f aca="false">#REF!</f>
        <v>#REF!</v>
      </c>
      <c r="B3" s="17"/>
      <c r="C3" s="18"/>
      <c r="D3" s="19"/>
      <c r="E3" s="20"/>
      <c r="F3" s="21"/>
      <c r="G3" s="20"/>
      <c r="H3" s="21"/>
      <c r="I3" s="20"/>
      <c r="J3" s="22"/>
    </row>
    <row r="4" s="7" customFormat="true" ht="24" hidden="false" customHeight="false" outlineLevel="0" collapsed="false">
      <c r="A4" s="16" t="e">
        <f aca="false">#REF!</f>
        <v>#REF!</v>
      </c>
      <c r="B4" s="17"/>
      <c r="C4" s="18"/>
      <c r="D4" s="19"/>
      <c r="E4" s="20"/>
      <c r="F4" s="21"/>
      <c r="G4" s="20"/>
      <c r="H4" s="23"/>
      <c r="I4" s="24"/>
      <c r="J4" s="25"/>
    </row>
    <row r="5" s="7" customFormat="true" ht="24" hidden="false" customHeight="false" outlineLevel="0" collapsed="false">
      <c r="A5" s="26" t="s">
        <v>2</v>
      </c>
      <c r="B5" s="19"/>
      <c r="C5" s="18"/>
      <c r="D5" s="27"/>
      <c r="E5" s="20"/>
      <c r="F5" s="28" t="s">
        <v>3</v>
      </c>
      <c r="G5" s="20"/>
      <c r="H5" s="21"/>
      <c r="I5" s="29"/>
      <c r="J5" s="30"/>
    </row>
    <row r="6" s="7" customFormat="true" ht="24.75" hidden="false" customHeight="false" outlineLevel="0" collapsed="false">
      <c r="A6" s="31" t="e">
        <f aca="false">#REF!</f>
        <v>#REF!</v>
      </c>
      <c r="B6" s="32"/>
      <c r="C6" s="33"/>
      <c r="D6" s="33"/>
      <c r="E6" s="34"/>
      <c r="F6" s="34"/>
      <c r="G6" s="34"/>
      <c r="H6" s="34"/>
      <c r="I6" s="34" t="s">
        <v>4</v>
      </c>
      <c r="J6" s="35"/>
    </row>
    <row r="7" s="42" customFormat="true" ht="20.25" hidden="false" customHeight="true" outlineLevel="0" collapsed="false">
      <c r="A7" s="36" t="s">
        <v>5</v>
      </c>
      <c r="B7" s="37" t="s">
        <v>6</v>
      </c>
      <c r="C7" s="37" t="s">
        <v>7</v>
      </c>
      <c r="D7" s="37" t="s">
        <v>8</v>
      </c>
      <c r="E7" s="38" t="s">
        <v>9</v>
      </c>
      <c r="F7" s="38"/>
      <c r="G7" s="39" t="s">
        <v>10</v>
      </c>
      <c r="H7" s="39"/>
      <c r="I7" s="40" t="s">
        <v>11</v>
      </c>
      <c r="J7" s="41" t="s">
        <v>12</v>
      </c>
    </row>
    <row r="8" s="42" customFormat="true" ht="20.25" hidden="false" customHeight="true" outlineLevel="0" collapsed="false">
      <c r="A8" s="36"/>
      <c r="B8" s="37"/>
      <c r="C8" s="37"/>
      <c r="D8" s="37"/>
      <c r="E8" s="43" t="s">
        <v>13</v>
      </c>
      <c r="F8" s="44" t="s">
        <v>14</v>
      </c>
      <c r="G8" s="44" t="s">
        <v>13</v>
      </c>
      <c r="H8" s="45" t="s">
        <v>14</v>
      </c>
      <c r="I8" s="40"/>
      <c r="J8" s="41"/>
    </row>
    <row r="9" s="42" customFormat="true" ht="20.25" hidden="false" customHeight="true" outlineLevel="0" collapsed="false">
      <c r="A9" s="36"/>
      <c r="B9" s="37"/>
      <c r="C9" s="37"/>
      <c r="D9" s="37"/>
      <c r="E9" s="43"/>
      <c r="F9" s="44"/>
      <c r="G9" s="44"/>
      <c r="H9" s="45"/>
      <c r="I9" s="40"/>
      <c r="J9" s="41"/>
    </row>
    <row r="10" s="42" customFormat="true" ht="24" hidden="false" customHeight="false" outlineLevel="0" collapsed="false">
      <c r="A10" s="46" t="n">
        <v>3</v>
      </c>
      <c r="B10" s="47" t="s">
        <v>15</v>
      </c>
      <c r="C10" s="48"/>
      <c r="D10" s="49"/>
      <c r="E10" s="50"/>
      <c r="F10" s="51"/>
      <c r="G10" s="51"/>
      <c r="H10" s="50"/>
      <c r="I10" s="51"/>
      <c r="J10" s="52"/>
    </row>
    <row r="11" s="42" customFormat="true" ht="24" hidden="false" customHeight="false" outlineLevel="0" collapsed="false">
      <c r="A11" s="53" t="n">
        <v>3.1</v>
      </c>
      <c r="B11" s="54" t="str">
        <f aca="false">B30</f>
        <v>งานโครงสร้างฐานราก เสาเข็ม และเสาตอม่อ</v>
      </c>
      <c r="C11" s="55"/>
      <c r="D11" s="56" t="s">
        <v>16</v>
      </c>
      <c r="E11" s="57"/>
      <c r="F11" s="58" t="n">
        <f aca="false">+F63</f>
        <v>0</v>
      </c>
      <c r="G11" s="58"/>
      <c r="H11" s="58" t="n">
        <f aca="false">+H63</f>
        <v>0</v>
      </c>
      <c r="I11" s="58" t="n">
        <f aca="false">+I63</f>
        <v>0</v>
      </c>
      <c r="J11" s="59"/>
    </row>
    <row r="12" s="42" customFormat="true" ht="24" hidden="false" customHeight="false" outlineLevel="0" collapsed="false">
      <c r="A12" s="53" t="n">
        <v>3.2</v>
      </c>
      <c r="B12" s="60" t="str">
        <f aca="false">B64</f>
        <v>งานถังเก็บน้ำใต้ดิน ถังเก็บน้ำชั้นดาดฟ้า และถังบำบัด --&gt; PRO SUM</v>
      </c>
      <c r="C12" s="55"/>
      <c r="D12" s="56" t="s">
        <v>16</v>
      </c>
      <c r="E12" s="57"/>
      <c r="F12" s="58" t="n">
        <f aca="false">+F93</f>
        <v>0</v>
      </c>
      <c r="G12" s="58"/>
      <c r="H12" s="58" t="n">
        <f aca="false">+H93</f>
        <v>0</v>
      </c>
      <c r="I12" s="58" t="n">
        <f aca="false">+I93</f>
        <v>0</v>
      </c>
      <c r="J12" s="61"/>
    </row>
    <row r="13" s="42" customFormat="true" ht="24" hidden="false" customHeight="false" outlineLevel="0" collapsed="false">
      <c r="A13" s="53" t="n">
        <v>3.3</v>
      </c>
      <c r="B13" s="54" t="str">
        <f aca="false">B94</f>
        <v>งานโครงสร้างผนังลิฟต์ </v>
      </c>
      <c r="C13" s="55"/>
      <c r="D13" s="56" t="s">
        <v>16</v>
      </c>
      <c r="E13" s="57"/>
      <c r="F13" s="58" t="n">
        <f aca="false">+F113</f>
        <v>0</v>
      </c>
      <c r="G13" s="58"/>
      <c r="H13" s="58" t="n">
        <f aca="false">+H113</f>
        <v>0</v>
      </c>
      <c r="I13" s="58" t="n">
        <f aca="false">+I113</f>
        <v>0</v>
      </c>
      <c r="J13" s="59"/>
    </row>
    <row r="14" s="42" customFormat="true" ht="24" hidden="false" customHeight="false" outlineLevel="0" collapsed="false">
      <c r="A14" s="53" t="n">
        <v>3.4</v>
      </c>
      <c r="B14" s="54" t="str">
        <f aca="false">B114</f>
        <v>งานโครงสร้างบันได</v>
      </c>
      <c r="C14" s="55"/>
      <c r="D14" s="56" t="s">
        <v>16</v>
      </c>
      <c r="E14" s="57"/>
      <c r="F14" s="58" t="n">
        <f aca="false">+F125</f>
        <v>0</v>
      </c>
      <c r="G14" s="58"/>
      <c r="H14" s="58" t="n">
        <f aca="false">+H125</f>
        <v>0</v>
      </c>
      <c r="I14" s="58" t="n">
        <f aca="false">+I125</f>
        <v>0</v>
      </c>
      <c r="J14" s="59"/>
    </row>
    <row r="15" s="42" customFormat="true" ht="24" hidden="false" customHeight="false" outlineLevel="0" collapsed="false">
      <c r="A15" s="53" t="n">
        <v>3.5</v>
      </c>
      <c r="B15" s="54" t="str">
        <f aca="false">B126</f>
        <v>โครงสร้างเสา</v>
      </c>
      <c r="C15" s="55"/>
      <c r="D15" s="56" t="s">
        <v>16</v>
      </c>
      <c r="E15" s="57"/>
      <c r="F15" s="58" t="n">
        <f aca="false">+F141</f>
        <v>0</v>
      </c>
      <c r="G15" s="58"/>
      <c r="H15" s="58" t="n">
        <f aca="false">+H141</f>
        <v>0</v>
      </c>
      <c r="I15" s="58" t="n">
        <f aca="false">+I141</f>
        <v>0</v>
      </c>
      <c r="J15" s="59"/>
    </row>
    <row r="16" s="42" customFormat="true" ht="24" hidden="false" customHeight="false" outlineLevel="0" collapsed="false">
      <c r="A16" s="53" t="n">
        <v>3.6</v>
      </c>
      <c r="B16" s="62" t="str">
        <f aca="false">B142</f>
        <v>งานโครงสร้าง ชั้น 1</v>
      </c>
      <c r="C16" s="55"/>
      <c r="D16" s="56" t="s">
        <v>16</v>
      </c>
      <c r="E16" s="57"/>
      <c r="F16" s="58" t="n">
        <f aca="false">+F163</f>
        <v>0</v>
      </c>
      <c r="G16" s="58"/>
      <c r="H16" s="58" t="n">
        <f aca="false">+H163</f>
        <v>0</v>
      </c>
      <c r="I16" s="58" t="n">
        <f aca="false">+I163</f>
        <v>0</v>
      </c>
      <c r="J16" s="59"/>
    </row>
    <row r="17" s="42" customFormat="true" ht="24" hidden="false" customHeight="false" outlineLevel="0" collapsed="false">
      <c r="A17" s="53" t="n">
        <v>3.7</v>
      </c>
      <c r="B17" s="62" t="str">
        <f aca="false">B164</f>
        <v>งานโครงสร้าง ชั้น 2 </v>
      </c>
      <c r="C17" s="55"/>
      <c r="D17" s="56" t="s">
        <v>16</v>
      </c>
      <c r="E17" s="57"/>
      <c r="F17" s="58" t="n">
        <f aca="false">+F181</f>
        <v>0</v>
      </c>
      <c r="G17" s="58"/>
      <c r="H17" s="58" t="n">
        <f aca="false">+H181</f>
        <v>0</v>
      </c>
      <c r="I17" s="58" t="n">
        <f aca="false">+I181</f>
        <v>0</v>
      </c>
      <c r="J17" s="59"/>
    </row>
    <row r="18" s="42" customFormat="true" ht="24" hidden="false" customHeight="false" outlineLevel="0" collapsed="false">
      <c r="A18" s="53" t="n">
        <v>3.8</v>
      </c>
      <c r="B18" s="62" t="str">
        <f aca="false">B182</f>
        <v>งานโครงสร้าง ชั้น 3</v>
      </c>
      <c r="C18" s="55"/>
      <c r="D18" s="56" t="s">
        <v>16</v>
      </c>
      <c r="E18" s="57"/>
      <c r="F18" s="58" t="n">
        <f aca="false">+F199</f>
        <v>0</v>
      </c>
      <c r="G18" s="58"/>
      <c r="H18" s="58" t="n">
        <f aca="false">+H199</f>
        <v>0</v>
      </c>
      <c r="I18" s="58" t="n">
        <f aca="false">+I199</f>
        <v>0</v>
      </c>
      <c r="J18" s="59"/>
    </row>
    <row r="19" s="42" customFormat="true" ht="24" hidden="false" customHeight="false" outlineLevel="0" collapsed="false">
      <c r="A19" s="63" t="n">
        <v>3.9</v>
      </c>
      <c r="B19" s="62" t="str">
        <f aca="false">B200</f>
        <v>งานโครงสร้าง ชั้น 4</v>
      </c>
      <c r="C19" s="55"/>
      <c r="D19" s="56" t="s">
        <v>16</v>
      </c>
      <c r="E19" s="57"/>
      <c r="F19" s="58" t="n">
        <f aca="false">+F217</f>
        <v>0</v>
      </c>
      <c r="G19" s="58"/>
      <c r="H19" s="58" t="n">
        <f aca="false">+H217</f>
        <v>0</v>
      </c>
      <c r="I19" s="58" t="n">
        <f aca="false">+I217</f>
        <v>0</v>
      </c>
      <c r="J19" s="59"/>
    </row>
    <row r="20" s="42" customFormat="true" ht="24" hidden="false" customHeight="false" outlineLevel="0" collapsed="false">
      <c r="A20" s="64" t="n">
        <v>3.1</v>
      </c>
      <c r="B20" s="62" t="str">
        <f aca="false">B218</f>
        <v>งานโครงสร้าง ชั้น 5</v>
      </c>
      <c r="C20" s="55"/>
      <c r="D20" s="56" t="s">
        <v>16</v>
      </c>
      <c r="E20" s="57"/>
      <c r="F20" s="58" t="n">
        <f aca="false">+F235</f>
        <v>0</v>
      </c>
      <c r="G20" s="58"/>
      <c r="H20" s="58" t="n">
        <f aca="false">+H235</f>
        <v>0</v>
      </c>
      <c r="I20" s="58" t="n">
        <f aca="false">+I235</f>
        <v>0</v>
      </c>
      <c r="J20" s="59"/>
    </row>
    <row r="21" s="42" customFormat="true" ht="24" hidden="false" customHeight="false" outlineLevel="0" collapsed="false">
      <c r="A21" s="53" t="n">
        <v>3.11</v>
      </c>
      <c r="B21" s="62" t="s">
        <v>17</v>
      </c>
      <c r="C21" s="55"/>
      <c r="D21" s="56" t="s">
        <v>16</v>
      </c>
      <c r="E21" s="57"/>
      <c r="F21" s="58" t="n">
        <f aca="false">+F253</f>
        <v>0</v>
      </c>
      <c r="G21" s="58"/>
      <c r="H21" s="58" t="n">
        <f aca="false">+H253</f>
        <v>0</v>
      </c>
      <c r="I21" s="58" t="n">
        <f aca="false">+I253</f>
        <v>0</v>
      </c>
      <c r="J21" s="59"/>
    </row>
    <row r="22" s="42" customFormat="true" ht="24" hidden="false" customHeight="false" outlineLevel="0" collapsed="false">
      <c r="A22" s="53" t="n">
        <v>3.12</v>
      </c>
      <c r="B22" s="62" t="s">
        <v>18</v>
      </c>
      <c r="C22" s="55"/>
      <c r="D22" s="56" t="s">
        <v>16</v>
      </c>
      <c r="E22" s="57"/>
      <c r="F22" s="58" t="n">
        <f aca="false">+F271</f>
        <v>0</v>
      </c>
      <c r="G22" s="58"/>
      <c r="H22" s="58" t="n">
        <f aca="false">+H271</f>
        <v>0</v>
      </c>
      <c r="I22" s="58" t="n">
        <f aca="false">+I271</f>
        <v>0</v>
      </c>
      <c r="J22" s="59"/>
    </row>
    <row r="23" s="42" customFormat="true" ht="24" hidden="false" customHeight="false" outlineLevel="0" collapsed="false">
      <c r="A23" s="53" t="n">
        <v>3.13</v>
      </c>
      <c r="B23" s="62" t="s">
        <v>19</v>
      </c>
      <c r="C23" s="55"/>
      <c r="D23" s="56" t="s">
        <v>16</v>
      </c>
      <c r="E23" s="57"/>
      <c r="F23" s="58" t="n">
        <f aca="false">+F289</f>
        <v>0</v>
      </c>
      <c r="G23" s="58"/>
      <c r="H23" s="58" t="n">
        <f aca="false">+H289</f>
        <v>0</v>
      </c>
      <c r="I23" s="58" t="n">
        <f aca="false">+I289</f>
        <v>0</v>
      </c>
      <c r="J23" s="59"/>
    </row>
    <row r="24" s="42" customFormat="true" ht="24" hidden="false" customHeight="false" outlineLevel="0" collapsed="false">
      <c r="A24" s="53" t="n">
        <v>3.14</v>
      </c>
      <c r="B24" s="62" t="s">
        <v>20</v>
      </c>
      <c r="C24" s="55"/>
      <c r="D24" s="56"/>
      <c r="E24" s="57"/>
      <c r="F24" s="58" t="n">
        <f aca="false">+C24+E24</f>
        <v>0</v>
      </c>
      <c r="G24" s="58"/>
      <c r="H24" s="58" t="n">
        <f aca="false">+E24+G24</f>
        <v>0</v>
      </c>
      <c r="I24" s="58" t="n">
        <f aca="false">+F24+H24</f>
        <v>0</v>
      </c>
      <c r="J24" s="59"/>
    </row>
    <row r="25" s="42" customFormat="true" ht="24" hidden="false" customHeight="false" outlineLevel="0" collapsed="false">
      <c r="A25" s="53" t="n">
        <v>3.15</v>
      </c>
      <c r="B25" s="62" t="str">
        <f aca="false">B290</f>
        <v>งานโครงสร้างชั้นดาดฟ้า หลังคาคลุมลิฟท์และคลุมบันได</v>
      </c>
      <c r="C25" s="55"/>
      <c r="D25" s="56" t="s">
        <v>16</v>
      </c>
      <c r="E25" s="57"/>
      <c r="F25" s="58" t="n">
        <f aca="false">+F314</f>
        <v>0</v>
      </c>
      <c r="G25" s="58"/>
      <c r="H25" s="58" t="n">
        <f aca="false">+H314</f>
        <v>0</v>
      </c>
      <c r="I25" s="58" t="n">
        <f aca="false">+I314</f>
        <v>0</v>
      </c>
      <c r="J25" s="59"/>
    </row>
    <row r="26" s="7" customFormat="true" ht="20.1" hidden="false" customHeight="true" outlineLevel="0" collapsed="false">
      <c r="A26" s="65"/>
      <c r="B26" s="66"/>
      <c r="C26" s="66"/>
      <c r="D26" s="66"/>
      <c r="E26" s="67"/>
      <c r="F26" s="58" t="n">
        <f aca="false">+C26*E26</f>
        <v>0</v>
      </c>
      <c r="G26" s="58"/>
      <c r="H26" s="58" t="n">
        <f aca="false">+C26*G26</f>
        <v>0</v>
      </c>
      <c r="I26" s="58" t="n">
        <f aca="false">+F26+H26</f>
        <v>0</v>
      </c>
      <c r="J26" s="59"/>
    </row>
    <row r="27" s="7" customFormat="true" ht="25.15" hidden="false" customHeight="true" outlineLevel="0" collapsed="false">
      <c r="A27" s="68"/>
      <c r="B27" s="69" t="s">
        <v>21</v>
      </c>
      <c r="C27" s="69"/>
      <c r="D27" s="69"/>
      <c r="E27" s="70"/>
      <c r="F27" s="71" t="n">
        <f aca="false">SUM(F10:F26)</f>
        <v>0</v>
      </c>
      <c r="G27" s="72"/>
      <c r="H27" s="71" t="n">
        <f aca="false">SUM(H10:H26)</f>
        <v>0</v>
      </c>
      <c r="I27" s="71" t="n">
        <f aca="false">SUM(I10:I26)</f>
        <v>0</v>
      </c>
      <c r="J27" s="73"/>
    </row>
    <row r="28" s="7" customFormat="true" ht="20.1" hidden="false" customHeight="true" outlineLevel="0" collapsed="false">
      <c r="A28" s="74"/>
      <c r="B28" s="75"/>
      <c r="C28" s="75"/>
      <c r="D28" s="75"/>
      <c r="E28" s="76"/>
      <c r="F28" s="77" t="n">
        <f aca="false">+C28*E28</f>
        <v>0</v>
      </c>
      <c r="G28" s="78"/>
      <c r="H28" s="77" t="n">
        <f aca="false">+C28*G28</f>
        <v>0</v>
      </c>
      <c r="I28" s="77" t="n">
        <f aca="false">+F28+H28</f>
        <v>0</v>
      </c>
      <c r="J28" s="79"/>
    </row>
    <row r="29" s="7" customFormat="true" ht="20.1" hidden="false" customHeight="true" outlineLevel="0" collapsed="false">
      <c r="A29" s="80" t="n">
        <v>3</v>
      </c>
      <c r="B29" s="81" t="s">
        <v>22</v>
      </c>
      <c r="C29" s="82"/>
      <c r="D29" s="56"/>
      <c r="E29" s="83"/>
      <c r="F29" s="77" t="n">
        <f aca="false">+C29*E29</f>
        <v>0</v>
      </c>
      <c r="G29" s="84"/>
      <c r="H29" s="77" t="n">
        <f aca="false">+C29*G29</f>
        <v>0</v>
      </c>
      <c r="I29" s="77" t="n">
        <f aca="false">+F29+H29</f>
        <v>0</v>
      </c>
      <c r="J29" s="85"/>
    </row>
    <row r="30" s="7" customFormat="true" ht="20.1" hidden="false" customHeight="true" outlineLevel="0" collapsed="false">
      <c r="A30" s="86" t="n">
        <v>3.1</v>
      </c>
      <c r="B30" s="87" t="s">
        <v>23</v>
      </c>
      <c r="C30" s="88"/>
      <c r="D30" s="89"/>
      <c r="E30" s="90"/>
      <c r="F30" s="77" t="n">
        <f aca="false">+C30*E30</f>
        <v>0</v>
      </c>
      <c r="G30" s="77"/>
      <c r="H30" s="77" t="n">
        <f aca="false">+C30*G30</f>
        <v>0</v>
      </c>
      <c r="I30" s="77" t="n">
        <f aca="false">+F30+H30</f>
        <v>0</v>
      </c>
      <c r="J30" s="85"/>
    </row>
    <row r="31" s="7" customFormat="true" ht="20.1" hidden="false" customHeight="true" outlineLevel="0" collapsed="false">
      <c r="A31" s="86"/>
      <c r="B31" s="91" t="s">
        <v>24</v>
      </c>
      <c r="C31" s="92" t="n">
        <v>10</v>
      </c>
      <c r="D31" s="89" t="s">
        <v>25</v>
      </c>
      <c r="E31" s="90"/>
      <c r="F31" s="77" t="n">
        <f aca="false">+C31*E31</f>
        <v>0</v>
      </c>
      <c r="G31" s="77"/>
      <c r="H31" s="77"/>
      <c r="I31" s="77" t="n">
        <f aca="false">+F31+H31</f>
        <v>0</v>
      </c>
      <c r="J31" s="85"/>
    </row>
    <row r="32" s="7" customFormat="true" ht="20.1" hidden="false" customHeight="true" outlineLevel="0" collapsed="false">
      <c r="A32" s="80"/>
      <c r="B32" s="91" t="s">
        <v>26</v>
      </c>
      <c r="C32" s="93" t="n">
        <v>0</v>
      </c>
      <c r="D32" s="94" t="s">
        <v>27</v>
      </c>
      <c r="E32" s="95"/>
      <c r="F32" s="77" t="n">
        <f aca="false">+C32*E32</f>
        <v>0</v>
      </c>
      <c r="G32" s="77"/>
      <c r="H32" s="77" t="n">
        <f aca="false">+C32*G32</f>
        <v>0</v>
      </c>
      <c r="I32" s="77" t="n">
        <f aca="false">+F32+H32</f>
        <v>0</v>
      </c>
      <c r="J32" s="96"/>
    </row>
    <row r="33" s="7" customFormat="true" ht="20.1" hidden="false" customHeight="true" outlineLevel="0" collapsed="false">
      <c r="A33" s="80"/>
      <c r="B33" s="97" t="s">
        <v>28</v>
      </c>
      <c r="C33" s="98" t="n">
        <v>0</v>
      </c>
      <c r="D33" s="99" t="s">
        <v>27</v>
      </c>
      <c r="E33" s="100"/>
      <c r="F33" s="77" t="n">
        <f aca="false">+C33*E33</f>
        <v>0</v>
      </c>
      <c r="G33" s="58"/>
      <c r="H33" s="77" t="n">
        <f aca="false">+C33*G33</f>
        <v>0</v>
      </c>
      <c r="I33" s="77" t="n">
        <f aca="false">+F33+H33</f>
        <v>0</v>
      </c>
      <c r="J33" s="101"/>
    </row>
    <row r="34" s="7" customFormat="true" ht="20.1" hidden="false" customHeight="true" outlineLevel="0" collapsed="false">
      <c r="A34" s="80"/>
      <c r="B34" s="97" t="s">
        <v>29</v>
      </c>
      <c r="C34" s="98" t="n">
        <v>58</v>
      </c>
      <c r="D34" s="99" t="s">
        <v>27</v>
      </c>
      <c r="E34" s="100" t="n">
        <v>0</v>
      </c>
      <c r="F34" s="77" t="n">
        <f aca="false">+C34*E34</f>
        <v>0</v>
      </c>
      <c r="G34" s="58"/>
      <c r="H34" s="77"/>
      <c r="I34" s="77" t="n">
        <f aca="false">+F34+H34</f>
        <v>0</v>
      </c>
      <c r="J34" s="59"/>
    </row>
    <row r="35" s="7" customFormat="true" ht="20.1" hidden="false" customHeight="true" outlineLevel="0" collapsed="false">
      <c r="A35" s="80"/>
      <c r="B35" s="97" t="s">
        <v>30</v>
      </c>
      <c r="C35" s="98" t="n">
        <v>8</v>
      </c>
      <c r="D35" s="99" t="s">
        <v>27</v>
      </c>
      <c r="E35" s="100"/>
      <c r="F35" s="77" t="n">
        <f aca="false">+C35*E35</f>
        <v>0</v>
      </c>
      <c r="G35" s="58"/>
      <c r="H35" s="77" t="n">
        <f aca="false">+C35*G35</f>
        <v>0</v>
      </c>
      <c r="I35" s="77" t="n">
        <f aca="false">+F35+H35</f>
        <v>0</v>
      </c>
      <c r="J35" s="59"/>
    </row>
    <row r="36" s="7" customFormat="true" ht="20.1" hidden="false" customHeight="true" outlineLevel="0" collapsed="false">
      <c r="A36" s="80"/>
      <c r="B36" s="102" t="s">
        <v>31</v>
      </c>
      <c r="C36" s="103"/>
      <c r="D36" s="89" t="s">
        <v>27</v>
      </c>
      <c r="E36" s="100"/>
      <c r="F36" s="77" t="n">
        <f aca="false">+C36*E36</f>
        <v>0</v>
      </c>
      <c r="G36" s="58"/>
      <c r="H36" s="77" t="n">
        <f aca="false">+C36*G36</f>
        <v>0</v>
      </c>
      <c r="I36" s="77" t="n">
        <f aca="false">+F36+H36</f>
        <v>0</v>
      </c>
      <c r="J36" s="104"/>
    </row>
    <row r="37" s="7" customFormat="true" ht="20.1" hidden="false" customHeight="true" outlineLevel="0" collapsed="false">
      <c r="A37" s="80"/>
      <c r="B37" s="102" t="s">
        <v>32</v>
      </c>
      <c r="C37" s="105" t="n">
        <v>58</v>
      </c>
      <c r="D37" s="106" t="s">
        <v>27</v>
      </c>
      <c r="E37" s="107"/>
      <c r="F37" s="77"/>
      <c r="G37" s="58" t="n">
        <v>0</v>
      </c>
      <c r="H37" s="77" t="n">
        <f aca="false">+C37*G37</f>
        <v>0</v>
      </c>
      <c r="I37" s="77" t="n">
        <f aca="false">+F37+H37</f>
        <v>0</v>
      </c>
      <c r="J37" s="108"/>
      <c r="L37" s="109"/>
    </row>
    <row r="38" s="7" customFormat="true" ht="20.1" hidden="false" customHeight="true" outlineLevel="0" collapsed="false">
      <c r="A38" s="80"/>
      <c r="B38" s="97" t="s">
        <v>33</v>
      </c>
      <c r="C38" s="110" t="n">
        <v>196.9</v>
      </c>
      <c r="D38" s="111" t="s">
        <v>34</v>
      </c>
      <c r="E38" s="112"/>
      <c r="F38" s="77" t="n">
        <f aca="false">+C38*E38</f>
        <v>0</v>
      </c>
      <c r="G38" s="58"/>
      <c r="H38" s="77" t="n">
        <f aca="false">+C38*G38</f>
        <v>0</v>
      </c>
      <c r="I38" s="77" t="n">
        <f aca="false">+F38+H38</f>
        <v>0</v>
      </c>
      <c r="J38" s="113"/>
      <c r="K38" s="109"/>
    </row>
    <row r="39" s="7" customFormat="true" ht="20.1" hidden="false" customHeight="true" outlineLevel="0" collapsed="false">
      <c r="A39" s="114"/>
      <c r="B39" s="115" t="s">
        <v>35</v>
      </c>
      <c r="C39" s="98" t="n">
        <v>7.7</v>
      </c>
      <c r="D39" s="111" t="s">
        <v>34</v>
      </c>
      <c r="E39" s="100"/>
      <c r="F39" s="77" t="n">
        <f aca="false">+C39*E39</f>
        <v>0</v>
      </c>
      <c r="G39" s="58"/>
      <c r="H39" s="77"/>
      <c r="I39" s="77" t="n">
        <f aca="false">+F39+H39</f>
        <v>0</v>
      </c>
      <c r="J39" s="113"/>
      <c r="K39" s="109"/>
    </row>
    <row r="40" s="7" customFormat="true" ht="20.1" hidden="false" customHeight="true" outlineLevel="0" collapsed="false">
      <c r="A40" s="114"/>
      <c r="B40" s="115" t="s">
        <v>36</v>
      </c>
      <c r="C40" s="110" t="n">
        <v>7.7</v>
      </c>
      <c r="D40" s="111" t="s">
        <v>34</v>
      </c>
      <c r="E40" s="100"/>
      <c r="F40" s="77" t="n">
        <f aca="false">+C40*E40</f>
        <v>0</v>
      </c>
      <c r="G40" s="58"/>
      <c r="H40" s="77" t="n">
        <f aca="false">+C40*G40</f>
        <v>0</v>
      </c>
      <c r="I40" s="77" t="n">
        <f aca="false">+F40+H40</f>
        <v>0</v>
      </c>
      <c r="J40" s="113"/>
      <c r="K40" s="109"/>
    </row>
    <row r="41" s="7" customFormat="true" ht="20.1" hidden="false" customHeight="true" outlineLevel="0" collapsed="false">
      <c r="A41" s="114"/>
      <c r="B41" s="97" t="s">
        <v>37</v>
      </c>
      <c r="C41" s="110" t="n">
        <v>665.5</v>
      </c>
      <c r="D41" s="111" t="s">
        <v>34</v>
      </c>
      <c r="E41" s="100"/>
      <c r="F41" s="77" t="n">
        <f aca="false">+C41*E41</f>
        <v>0</v>
      </c>
      <c r="G41" s="58"/>
      <c r="H41" s="77" t="n">
        <f aca="false">+C41*G41</f>
        <v>0</v>
      </c>
      <c r="I41" s="77" t="n">
        <f aca="false">+F41+H41</f>
        <v>0</v>
      </c>
      <c r="J41" s="113"/>
      <c r="K41" s="109"/>
    </row>
    <row r="42" s="7" customFormat="true" ht="20.1" hidden="false" customHeight="true" outlineLevel="0" collapsed="false">
      <c r="A42" s="114"/>
      <c r="B42" s="97" t="s">
        <v>38</v>
      </c>
      <c r="C42" s="110" t="n">
        <v>468.6</v>
      </c>
      <c r="D42" s="111" t="s">
        <v>34</v>
      </c>
      <c r="E42" s="100"/>
      <c r="F42" s="77" t="n">
        <f aca="false">+C42*E42</f>
        <v>0</v>
      </c>
      <c r="G42" s="58"/>
      <c r="H42" s="77" t="n">
        <f aca="false">+C42*G42</f>
        <v>0</v>
      </c>
      <c r="I42" s="77" t="n">
        <f aca="false">+F42+H42</f>
        <v>0</v>
      </c>
      <c r="J42" s="113"/>
      <c r="K42" s="109"/>
    </row>
    <row r="43" s="7" customFormat="true" ht="20.1" hidden="false" customHeight="true" outlineLevel="0" collapsed="false">
      <c r="A43" s="114"/>
      <c r="B43" s="116" t="s">
        <v>39</v>
      </c>
      <c r="C43" s="110" t="n">
        <v>216.7</v>
      </c>
      <c r="D43" s="117" t="s">
        <v>40</v>
      </c>
      <c r="E43" s="100"/>
      <c r="F43" s="77" t="n">
        <f aca="false">+C43*E43</f>
        <v>0</v>
      </c>
      <c r="G43" s="58"/>
      <c r="H43" s="77" t="n">
        <f aca="false">+C43*G43</f>
        <v>0</v>
      </c>
      <c r="I43" s="77" t="n">
        <f aca="false">+F43+H43</f>
        <v>0</v>
      </c>
      <c r="J43" s="113"/>
    </row>
    <row r="44" s="7" customFormat="true" ht="20.1" hidden="false" customHeight="true" outlineLevel="0" collapsed="false">
      <c r="A44" s="114"/>
      <c r="B44" s="116" t="s">
        <v>41</v>
      </c>
      <c r="C44" s="110" t="n">
        <v>0</v>
      </c>
      <c r="D44" s="117" t="s">
        <v>40</v>
      </c>
      <c r="E44" s="100"/>
      <c r="F44" s="77" t="n">
        <f aca="false">+C44*E44</f>
        <v>0</v>
      </c>
      <c r="G44" s="58"/>
      <c r="H44" s="77" t="n">
        <f aca="false">+C44*G44</f>
        <v>0</v>
      </c>
      <c r="I44" s="77" t="n">
        <f aca="false">+F44+H44</f>
        <v>0</v>
      </c>
      <c r="J44" s="113"/>
    </row>
    <row r="45" s="7" customFormat="true" ht="20.1" hidden="false" customHeight="true" outlineLevel="0" collapsed="false">
      <c r="A45" s="114"/>
      <c r="B45" s="118" t="s">
        <v>42</v>
      </c>
      <c r="C45" s="98" t="n">
        <v>55</v>
      </c>
      <c r="D45" s="119" t="s">
        <v>43</v>
      </c>
      <c r="E45" s="100"/>
      <c r="F45" s="77"/>
      <c r="G45" s="58"/>
      <c r="H45" s="77" t="n">
        <f aca="false">+C45*G45</f>
        <v>0</v>
      </c>
      <c r="I45" s="77" t="n">
        <f aca="false">+F45+H45</f>
        <v>0</v>
      </c>
      <c r="J45" s="113"/>
      <c r="K45" s="109"/>
    </row>
    <row r="46" s="7" customFormat="true" ht="20.1" hidden="false" customHeight="true" outlineLevel="0" collapsed="false">
      <c r="A46" s="114"/>
      <c r="B46" s="120" t="s">
        <v>44</v>
      </c>
      <c r="C46" s="98" t="n">
        <v>0</v>
      </c>
      <c r="D46" s="119"/>
      <c r="E46" s="100"/>
      <c r="F46" s="77" t="n">
        <f aca="false">+C46*E46</f>
        <v>0</v>
      </c>
      <c r="G46" s="58"/>
      <c r="H46" s="77" t="n">
        <f aca="false">+C46*G46</f>
        <v>0</v>
      </c>
      <c r="I46" s="77" t="n">
        <f aca="false">+F46+H46</f>
        <v>0</v>
      </c>
      <c r="J46" s="113"/>
    </row>
    <row r="47" s="125" customFormat="true" ht="20.1" hidden="false" customHeight="true" outlineLevel="0" collapsed="false">
      <c r="A47" s="121"/>
      <c r="B47" s="122" t="s">
        <v>45</v>
      </c>
      <c r="C47" s="98" t="n">
        <v>0</v>
      </c>
      <c r="D47" s="123" t="s">
        <v>43</v>
      </c>
      <c r="E47" s="110"/>
      <c r="F47" s="77" t="n">
        <f aca="false">+C47*E47</f>
        <v>0</v>
      </c>
      <c r="G47" s="58"/>
      <c r="H47" s="77" t="n">
        <f aca="false">+C47*G47</f>
        <v>0</v>
      </c>
      <c r="I47" s="77" t="n">
        <f aca="false">+F47+H47</f>
        <v>0</v>
      </c>
      <c r="J47" s="124"/>
      <c r="L47" s="7"/>
      <c r="M47" s="7"/>
    </row>
    <row r="48" s="125" customFormat="true" ht="20.1" hidden="false" customHeight="true" outlineLevel="0" collapsed="false">
      <c r="A48" s="121"/>
      <c r="B48" s="122" t="s">
        <v>46</v>
      </c>
      <c r="C48" s="98" t="n">
        <v>0</v>
      </c>
      <c r="D48" s="123" t="s">
        <v>43</v>
      </c>
      <c r="E48" s="110"/>
      <c r="F48" s="77" t="n">
        <f aca="false">+C48*E48</f>
        <v>0</v>
      </c>
      <c r="G48" s="58"/>
      <c r="H48" s="77" t="n">
        <f aca="false">+C48*G48</f>
        <v>0</v>
      </c>
      <c r="I48" s="77" t="n">
        <f aca="false">+F48+H48</f>
        <v>0</v>
      </c>
      <c r="J48" s="124"/>
      <c r="L48" s="7"/>
      <c r="M48" s="7"/>
    </row>
    <row r="49" s="125" customFormat="true" ht="20.1" hidden="false" customHeight="true" outlineLevel="0" collapsed="false">
      <c r="A49" s="121"/>
      <c r="B49" s="126" t="s">
        <v>47</v>
      </c>
      <c r="C49" s="98" t="n">
        <v>0</v>
      </c>
      <c r="D49" s="123" t="s">
        <v>43</v>
      </c>
      <c r="E49" s="107"/>
      <c r="F49" s="77" t="n">
        <f aca="false">+C49*E49</f>
        <v>0</v>
      </c>
      <c r="G49" s="58"/>
      <c r="H49" s="77" t="n">
        <f aca="false">+C49*G49</f>
        <v>0</v>
      </c>
      <c r="I49" s="77" t="n">
        <f aca="false">+F49+H49</f>
        <v>0</v>
      </c>
      <c r="J49" s="124"/>
      <c r="L49" s="7"/>
      <c r="M49" s="7"/>
    </row>
    <row r="50" s="125" customFormat="true" ht="20.1" hidden="false" customHeight="true" outlineLevel="0" collapsed="false">
      <c r="A50" s="121"/>
      <c r="B50" s="126" t="s">
        <v>48</v>
      </c>
      <c r="C50" s="98" t="n">
        <v>385.066</v>
      </c>
      <c r="D50" s="123" t="s">
        <v>43</v>
      </c>
      <c r="E50" s="107"/>
      <c r="F50" s="77" t="n">
        <f aca="false">+C50*E50</f>
        <v>0</v>
      </c>
      <c r="G50" s="58"/>
      <c r="H50" s="77"/>
      <c r="I50" s="77" t="n">
        <f aca="false">+F50+H50</f>
        <v>0</v>
      </c>
      <c r="J50" s="124"/>
      <c r="K50" s="109"/>
      <c r="L50" s="7"/>
      <c r="M50" s="7"/>
    </row>
    <row r="51" s="125" customFormat="true" ht="20.1" hidden="false" customHeight="true" outlineLevel="0" collapsed="false">
      <c r="A51" s="121"/>
      <c r="B51" s="126" t="s">
        <v>49</v>
      </c>
      <c r="C51" s="98" t="n">
        <v>717.288</v>
      </c>
      <c r="D51" s="123" t="s">
        <v>43</v>
      </c>
      <c r="E51" s="107"/>
      <c r="F51" s="77" t="n">
        <f aca="false">+C51*E51</f>
        <v>0</v>
      </c>
      <c r="G51" s="58"/>
      <c r="H51" s="77" t="n">
        <f aca="false">+C51*G51</f>
        <v>0</v>
      </c>
      <c r="I51" s="77" t="n">
        <f aca="false">+F51+H51</f>
        <v>0</v>
      </c>
      <c r="J51" s="124"/>
      <c r="K51" s="109"/>
      <c r="L51" s="7"/>
      <c r="M51" s="7"/>
    </row>
    <row r="52" s="125" customFormat="true" ht="20.1" hidden="false" customHeight="true" outlineLevel="0" collapsed="false">
      <c r="A52" s="121"/>
      <c r="B52" s="126" t="s">
        <v>50</v>
      </c>
      <c r="C52" s="98" t="n">
        <v>16602.696</v>
      </c>
      <c r="D52" s="123" t="s">
        <v>43</v>
      </c>
      <c r="E52" s="107"/>
      <c r="F52" s="77"/>
      <c r="G52" s="58"/>
      <c r="H52" s="77" t="n">
        <f aca="false">+C52*G52</f>
        <v>0</v>
      </c>
      <c r="I52" s="77" t="n">
        <f aca="false">+F52+H52</f>
        <v>0</v>
      </c>
      <c r="J52" s="124"/>
      <c r="K52" s="109"/>
      <c r="L52" s="7"/>
      <c r="M52" s="7"/>
    </row>
    <row r="53" s="125" customFormat="true" ht="20.1" hidden="false" customHeight="true" outlineLevel="0" collapsed="false">
      <c r="A53" s="121"/>
      <c r="B53" s="126" t="s">
        <v>51</v>
      </c>
      <c r="C53" s="98" t="n">
        <v>319</v>
      </c>
      <c r="D53" s="123" t="s">
        <v>43</v>
      </c>
      <c r="E53" s="107"/>
      <c r="F53" s="77" t="n">
        <f aca="false">+C53*E53</f>
        <v>0</v>
      </c>
      <c r="G53" s="58"/>
      <c r="H53" s="77" t="n">
        <f aca="false">+C53*G53</f>
        <v>0</v>
      </c>
      <c r="I53" s="77" t="n">
        <f aca="false">+F53+H53</f>
        <v>0</v>
      </c>
      <c r="J53" s="124"/>
      <c r="K53" s="109"/>
      <c r="L53" s="7"/>
      <c r="M53" s="7"/>
    </row>
    <row r="54" s="125" customFormat="true" ht="20.1" hidden="false" customHeight="true" outlineLevel="0" collapsed="false">
      <c r="A54" s="127" t="s">
        <v>52</v>
      </c>
      <c r="B54" s="128" t="s">
        <v>53</v>
      </c>
      <c r="C54" s="129"/>
      <c r="D54" s="130" t="s">
        <v>34</v>
      </c>
      <c r="E54" s="131"/>
      <c r="F54" s="77" t="n">
        <f aca="false">+C54*E54</f>
        <v>0</v>
      </c>
      <c r="G54" s="58"/>
      <c r="H54" s="77" t="n">
        <f aca="false">+C54*G54</f>
        <v>0</v>
      </c>
      <c r="I54" s="77" t="n">
        <f aca="false">+F54+H54</f>
        <v>0</v>
      </c>
      <c r="J54" s="124"/>
    </row>
    <row r="55" s="125" customFormat="true" ht="22.9" hidden="false" customHeight="true" outlineLevel="0" collapsed="false">
      <c r="A55" s="127" t="s">
        <v>52</v>
      </c>
      <c r="B55" s="132" t="s">
        <v>54</v>
      </c>
      <c r="C55" s="133"/>
      <c r="D55" s="134" t="s">
        <v>43</v>
      </c>
      <c r="E55" s="107"/>
      <c r="F55" s="77" t="n">
        <f aca="false">+C55*E55</f>
        <v>0</v>
      </c>
      <c r="G55" s="58"/>
      <c r="H55" s="77" t="n">
        <f aca="false">+C55*G55</f>
        <v>0</v>
      </c>
      <c r="I55" s="77" t="n">
        <f aca="false">+F55+H55</f>
        <v>0</v>
      </c>
      <c r="J55" s="124"/>
    </row>
    <row r="56" s="125" customFormat="true" ht="22.9" hidden="false" customHeight="true" outlineLevel="0" collapsed="false">
      <c r="A56" s="127" t="s">
        <v>52</v>
      </c>
      <c r="B56" s="132" t="s">
        <v>55</v>
      </c>
      <c r="C56" s="133" t="n">
        <v>58</v>
      </c>
      <c r="D56" s="134" t="s">
        <v>27</v>
      </c>
      <c r="E56" s="135"/>
      <c r="F56" s="136"/>
      <c r="G56" s="137"/>
      <c r="H56" s="136"/>
      <c r="I56" s="136" t="n">
        <f aca="false">+F56+H56</f>
        <v>0</v>
      </c>
      <c r="J56" s="138"/>
    </row>
    <row r="57" s="125" customFormat="true" ht="22.9" hidden="false" customHeight="true" outlineLevel="0" collapsed="false">
      <c r="A57" s="127" t="s">
        <v>52</v>
      </c>
      <c r="B57" s="132" t="s">
        <v>56</v>
      </c>
      <c r="C57" s="133" t="n">
        <v>8</v>
      </c>
      <c r="D57" s="134" t="s">
        <v>27</v>
      </c>
      <c r="E57" s="135"/>
      <c r="F57" s="136" t="n">
        <f aca="false">+C57*E57</f>
        <v>0</v>
      </c>
      <c r="G57" s="137"/>
      <c r="H57" s="136" t="n">
        <f aca="false">+C57*G57</f>
        <v>0</v>
      </c>
      <c r="I57" s="136" t="n">
        <f aca="false">+F57+H57</f>
        <v>0</v>
      </c>
      <c r="J57" s="139"/>
    </row>
    <row r="58" s="125" customFormat="true" ht="22.9" hidden="false" customHeight="true" outlineLevel="0" collapsed="false">
      <c r="A58" s="140" t="s">
        <v>52</v>
      </c>
      <c r="B58" s="141" t="s">
        <v>57</v>
      </c>
      <c r="C58" s="142" t="n">
        <v>196.9</v>
      </c>
      <c r="D58" s="143" t="s">
        <v>34</v>
      </c>
      <c r="E58" s="144"/>
      <c r="F58" s="136" t="n">
        <f aca="false">+C58*E58</f>
        <v>0</v>
      </c>
      <c r="G58" s="145"/>
      <c r="H58" s="136"/>
      <c r="I58" s="136" t="n">
        <f aca="false">+F58+H58</f>
        <v>0</v>
      </c>
      <c r="J58" s="146"/>
      <c r="K58" s="109"/>
      <c r="L58" s="7"/>
      <c r="M58" s="7"/>
    </row>
    <row r="59" s="152" customFormat="true" ht="20.1" hidden="false" customHeight="true" outlineLevel="0" collapsed="false">
      <c r="A59" s="127" t="s">
        <v>52</v>
      </c>
      <c r="B59" s="147" t="s">
        <v>58</v>
      </c>
      <c r="C59" s="148" t="n">
        <v>58</v>
      </c>
      <c r="D59" s="149" t="s">
        <v>27</v>
      </c>
      <c r="E59" s="150"/>
      <c r="F59" s="77" t="n">
        <f aca="false">+C59*E59</f>
        <v>0</v>
      </c>
      <c r="G59" s="136"/>
      <c r="H59" s="136" t="n">
        <f aca="false">+C59*G59</f>
        <v>0</v>
      </c>
      <c r="I59" s="136" t="n">
        <f aca="false">+F59+H59</f>
        <v>0</v>
      </c>
      <c r="J59" s="151"/>
    </row>
    <row r="60" s="152" customFormat="true" ht="20.1" hidden="false" customHeight="true" outlineLevel="0" collapsed="false">
      <c r="A60" s="127" t="s">
        <v>52</v>
      </c>
      <c r="B60" s="147" t="s">
        <v>59</v>
      </c>
      <c r="C60" s="148" t="n">
        <v>8</v>
      </c>
      <c r="D60" s="149" t="s">
        <v>27</v>
      </c>
      <c r="E60" s="150"/>
      <c r="F60" s="77" t="n">
        <f aca="false">+C60*E60</f>
        <v>0</v>
      </c>
      <c r="G60" s="136"/>
      <c r="H60" s="136" t="n">
        <f aca="false">+C60*G60</f>
        <v>0</v>
      </c>
      <c r="I60" s="136" t="n">
        <f aca="false">+F60+H60</f>
        <v>0</v>
      </c>
      <c r="J60" s="151"/>
    </row>
    <row r="61" s="7" customFormat="true" ht="20.1" hidden="false" customHeight="true" outlineLevel="0" collapsed="false">
      <c r="A61" s="127" t="s">
        <v>52</v>
      </c>
      <c r="B61" s="147" t="s">
        <v>60</v>
      </c>
      <c r="C61" s="148" t="n">
        <v>66</v>
      </c>
      <c r="D61" s="149" t="s">
        <v>27</v>
      </c>
      <c r="E61" s="150"/>
      <c r="F61" s="77" t="n">
        <f aca="false">+C61*E61</f>
        <v>0</v>
      </c>
      <c r="G61" s="136"/>
      <c r="H61" s="136" t="n">
        <f aca="false">+C61*G61</f>
        <v>0</v>
      </c>
      <c r="I61" s="136" t="n">
        <f aca="false">+F61+H61</f>
        <v>0</v>
      </c>
      <c r="J61" s="151"/>
    </row>
    <row r="62" s="7" customFormat="true" ht="20.1" hidden="false" customHeight="true" outlineLevel="0" collapsed="false">
      <c r="A62" s="153"/>
      <c r="B62" s="154"/>
      <c r="C62" s="155"/>
      <c r="D62" s="156"/>
      <c r="E62" s="157"/>
      <c r="F62" s="77" t="n">
        <f aca="false">+C62*E62</f>
        <v>0</v>
      </c>
      <c r="G62" s="58"/>
      <c r="H62" s="77" t="n">
        <f aca="false">+C62*G62</f>
        <v>0</v>
      </c>
      <c r="I62" s="77" t="n">
        <f aca="false">+F62+H62</f>
        <v>0</v>
      </c>
      <c r="J62" s="158"/>
    </row>
    <row r="63" s="166" customFormat="true" ht="20.1" hidden="false" customHeight="true" outlineLevel="0" collapsed="false">
      <c r="A63" s="159"/>
      <c r="B63" s="160" t="s">
        <v>61</v>
      </c>
      <c r="C63" s="161"/>
      <c r="D63" s="162"/>
      <c r="E63" s="163"/>
      <c r="F63" s="164" t="n">
        <f aca="false">SUM(F28:F62)</f>
        <v>0</v>
      </c>
      <c r="G63" s="164"/>
      <c r="H63" s="164" t="n">
        <f aca="false">SUM(H28:H62)</f>
        <v>0</v>
      </c>
      <c r="I63" s="164" t="n">
        <f aca="false">SUM(I28:I62)</f>
        <v>0</v>
      </c>
      <c r="J63" s="165"/>
    </row>
    <row r="64" s="7" customFormat="true" ht="20.1" hidden="false" customHeight="true" outlineLevel="0" collapsed="false">
      <c r="A64" s="121" t="n">
        <v>3.2</v>
      </c>
      <c r="B64" s="167" t="s">
        <v>62</v>
      </c>
      <c r="C64" s="168"/>
      <c r="D64" s="169"/>
      <c r="E64" s="110"/>
      <c r="F64" s="77"/>
      <c r="G64" s="58"/>
      <c r="H64" s="77" t="n">
        <f aca="false">+C64*G64</f>
        <v>0</v>
      </c>
      <c r="I64" s="77"/>
      <c r="J64" s="170"/>
    </row>
    <row r="65" s="7" customFormat="true" ht="20.1" hidden="false" customHeight="true" outlineLevel="0" collapsed="false">
      <c r="A65" s="114"/>
      <c r="B65" s="97" t="s">
        <v>63</v>
      </c>
      <c r="C65" s="171" t="n">
        <v>1</v>
      </c>
      <c r="D65" s="172" t="s">
        <v>64</v>
      </c>
      <c r="E65" s="173"/>
      <c r="F65" s="77" t="n">
        <f aca="false">+C65*E65</f>
        <v>0</v>
      </c>
      <c r="G65" s="58"/>
      <c r="H65" s="77" t="n">
        <f aca="false">+C65*G65</f>
        <v>0</v>
      </c>
      <c r="I65" s="77" t="n">
        <f aca="false">+F65+H65</f>
        <v>0</v>
      </c>
      <c r="J65" s="113"/>
    </row>
    <row r="66" s="7" customFormat="true" ht="20.1" hidden="false" customHeight="true" outlineLevel="0" collapsed="false">
      <c r="A66" s="114"/>
      <c r="B66" s="97" t="s">
        <v>65</v>
      </c>
      <c r="C66" s="171"/>
      <c r="D66" s="172"/>
      <c r="E66" s="174"/>
      <c r="F66" s="77" t="n">
        <f aca="false">+C66*E66</f>
        <v>0</v>
      </c>
      <c r="G66" s="58"/>
      <c r="H66" s="77" t="n">
        <f aca="false">+C66*G66</f>
        <v>0</v>
      </c>
      <c r="I66" s="77" t="n">
        <f aca="false">+F66+H66</f>
        <v>0</v>
      </c>
      <c r="J66" s="113"/>
    </row>
    <row r="67" s="7" customFormat="true" ht="20.1" hidden="false" customHeight="true" outlineLevel="0" collapsed="false">
      <c r="A67" s="175"/>
      <c r="B67" s="97" t="s">
        <v>53</v>
      </c>
      <c r="C67" s="173" t="n">
        <v>12.6159</v>
      </c>
      <c r="D67" s="111" t="s">
        <v>34</v>
      </c>
      <c r="E67" s="131"/>
      <c r="F67" s="77" t="n">
        <f aca="false">+C67*E67</f>
        <v>0</v>
      </c>
      <c r="G67" s="58"/>
      <c r="H67" s="77"/>
      <c r="I67" s="77" t="n">
        <f aca="false">+F67+H67</f>
        <v>0</v>
      </c>
      <c r="J67" s="59"/>
      <c r="K67" s="109"/>
    </row>
    <row r="68" s="7" customFormat="true" ht="20.1" hidden="false" customHeight="true" outlineLevel="0" collapsed="false">
      <c r="A68" s="175"/>
      <c r="B68" s="97" t="s">
        <v>66</v>
      </c>
      <c r="C68" s="173"/>
      <c r="D68" s="111"/>
      <c r="E68" s="107"/>
      <c r="F68" s="77" t="n">
        <f aca="false">+C68*E68</f>
        <v>0</v>
      </c>
      <c r="G68" s="58"/>
      <c r="H68" s="77" t="n">
        <f aca="false">+C68*G68</f>
        <v>0</v>
      </c>
      <c r="I68" s="77" t="n">
        <f aca="false">+F68+H68</f>
        <v>0</v>
      </c>
      <c r="J68" s="59"/>
      <c r="K68" s="176"/>
    </row>
    <row r="69" s="7" customFormat="true" ht="20.1" hidden="false" customHeight="true" outlineLevel="0" collapsed="false">
      <c r="A69" s="175"/>
      <c r="B69" s="115" t="s">
        <v>35</v>
      </c>
      <c r="C69" s="177" t="n">
        <v>5.4835</v>
      </c>
      <c r="D69" s="111" t="s">
        <v>34</v>
      </c>
      <c r="E69" s="107"/>
      <c r="F69" s="77" t="n">
        <f aca="false">+C69*E69</f>
        <v>0</v>
      </c>
      <c r="G69" s="58"/>
      <c r="H69" s="77"/>
      <c r="I69" s="77" t="n">
        <f aca="false">+F69+H69</f>
        <v>0</v>
      </c>
      <c r="J69" s="59"/>
      <c r="K69" s="109"/>
    </row>
    <row r="70" s="7" customFormat="true" ht="20.1" hidden="false" customHeight="true" outlineLevel="0" collapsed="false">
      <c r="A70" s="175"/>
      <c r="B70" s="115" t="s">
        <v>36</v>
      </c>
      <c r="C70" s="173" t="n">
        <v>5.2096</v>
      </c>
      <c r="D70" s="111" t="s">
        <v>34</v>
      </c>
      <c r="E70" s="107"/>
      <c r="F70" s="77" t="n">
        <f aca="false">+C70*E70</f>
        <v>0</v>
      </c>
      <c r="G70" s="58"/>
      <c r="H70" s="77"/>
      <c r="I70" s="77"/>
      <c r="J70" s="59"/>
      <c r="K70" s="109"/>
    </row>
    <row r="71" s="7" customFormat="true" ht="20.1" hidden="false" customHeight="true" outlineLevel="0" collapsed="false">
      <c r="A71" s="175"/>
      <c r="B71" s="97" t="s">
        <v>37</v>
      </c>
      <c r="C71" s="173" t="n">
        <v>319.8844</v>
      </c>
      <c r="D71" s="111" t="s">
        <v>34</v>
      </c>
      <c r="E71" s="107"/>
      <c r="F71" s="77" t="n">
        <f aca="false">+C71*E71</f>
        <v>0</v>
      </c>
      <c r="G71" s="58"/>
      <c r="H71" s="77"/>
      <c r="I71" s="77" t="n">
        <f aca="false">+F71+H71</f>
        <v>0</v>
      </c>
      <c r="J71" s="59"/>
      <c r="K71" s="109"/>
    </row>
    <row r="72" s="7" customFormat="true" ht="20.1" hidden="false" customHeight="true" outlineLevel="0" collapsed="false">
      <c r="A72" s="175"/>
      <c r="B72" s="97" t="s">
        <v>67</v>
      </c>
      <c r="C72" s="173" t="n">
        <v>153.9835</v>
      </c>
      <c r="D72" s="111" t="s">
        <v>34</v>
      </c>
      <c r="E72" s="107"/>
      <c r="F72" s="77" t="n">
        <f aca="false">+C72*E72</f>
        <v>0</v>
      </c>
      <c r="G72" s="58"/>
      <c r="H72" s="77"/>
      <c r="I72" s="77" t="n">
        <f aca="false">+F72+H72</f>
        <v>0</v>
      </c>
      <c r="J72" s="59"/>
      <c r="K72" s="109"/>
    </row>
    <row r="73" s="7" customFormat="true" ht="20.1" hidden="false" customHeight="true" outlineLevel="0" collapsed="false">
      <c r="A73" s="175"/>
      <c r="B73" s="116" t="s">
        <v>39</v>
      </c>
      <c r="C73" s="173" t="n">
        <v>18.084</v>
      </c>
      <c r="D73" s="117" t="s">
        <v>40</v>
      </c>
      <c r="E73" s="107"/>
      <c r="F73" s="77" t="n">
        <f aca="false">+C73*E73</f>
        <v>0</v>
      </c>
      <c r="G73" s="58"/>
      <c r="H73" s="77"/>
      <c r="I73" s="77" t="n">
        <f aca="false">+F73+H73</f>
        <v>0</v>
      </c>
      <c r="J73" s="59"/>
      <c r="K73" s="109"/>
    </row>
    <row r="74" s="7" customFormat="true" ht="20.1" hidden="false" customHeight="true" outlineLevel="0" collapsed="false">
      <c r="A74" s="175"/>
      <c r="B74" s="116" t="s">
        <v>41</v>
      </c>
      <c r="C74" s="173"/>
      <c r="D74" s="117" t="s">
        <v>40</v>
      </c>
      <c r="E74" s="107"/>
      <c r="F74" s="77" t="n">
        <f aca="false">+C74*E74</f>
        <v>0</v>
      </c>
      <c r="G74" s="58"/>
      <c r="H74" s="77" t="n">
        <f aca="false">+C74*G74</f>
        <v>0</v>
      </c>
      <c r="I74" s="77" t="n">
        <f aca="false">+F74+H74</f>
        <v>0</v>
      </c>
      <c r="J74" s="59"/>
      <c r="K74" s="176"/>
    </row>
    <row r="75" s="7" customFormat="true" ht="20.1" hidden="false" customHeight="true" outlineLevel="0" collapsed="false">
      <c r="A75" s="175"/>
      <c r="B75" s="118" t="s">
        <v>42</v>
      </c>
      <c r="C75" s="177" t="n">
        <v>2.35092</v>
      </c>
      <c r="D75" s="119" t="s">
        <v>43</v>
      </c>
      <c r="E75" s="107"/>
      <c r="F75" s="77"/>
      <c r="G75" s="58"/>
      <c r="H75" s="77" t="n">
        <f aca="false">+C75*G75</f>
        <v>0</v>
      </c>
      <c r="I75" s="77" t="n">
        <f aca="false">+F75+H75</f>
        <v>0</v>
      </c>
      <c r="J75" s="59"/>
      <c r="K75" s="109"/>
    </row>
    <row r="76" s="7" customFormat="true" ht="20.1" hidden="false" customHeight="true" outlineLevel="0" collapsed="false">
      <c r="A76" s="175"/>
      <c r="B76" s="120" t="s">
        <v>44</v>
      </c>
      <c r="C76" s="177"/>
      <c r="D76" s="119"/>
      <c r="E76" s="110"/>
      <c r="F76" s="77" t="n">
        <f aca="false">+C76*E76</f>
        <v>0</v>
      </c>
      <c r="G76" s="58"/>
      <c r="H76" s="77" t="n">
        <f aca="false">+C76*G76</f>
        <v>0</v>
      </c>
      <c r="I76" s="77" t="n">
        <f aca="false">+F76+H76</f>
        <v>0</v>
      </c>
      <c r="J76" s="59"/>
      <c r="K76" s="176"/>
    </row>
    <row r="77" s="7" customFormat="true" ht="20.1" hidden="false" customHeight="true" outlineLevel="0" collapsed="false">
      <c r="A77" s="175"/>
      <c r="B77" s="178" t="s">
        <v>45</v>
      </c>
      <c r="C77" s="99"/>
      <c r="D77" s="119" t="s">
        <v>43</v>
      </c>
      <c r="E77" s="110"/>
      <c r="F77" s="77" t="n">
        <f aca="false">+C77*E77</f>
        <v>0</v>
      </c>
      <c r="G77" s="58"/>
      <c r="H77" s="77" t="n">
        <f aca="false">+C77*G77</f>
        <v>0</v>
      </c>
      <c r="I77" s="77" t="n">
        <f aca="false">+F77+H77</f>
        <v>0</v>
      </c>
      <c r="J77" s="59"/>
      <c r="K77" s="176"/>
    </row>
    <row r="78" s="7" customFormat="true" ht="20.1" hidden="false" customHeight="true" outlineLevel="0" collapsed="false">
      <c r="A78" s="175"/>
      <c r="B78" s="178" t="s">
        <v>46</v>
      </c>
      <c r="C78" s="177"/>
      <c r="D78" s="119" t="s">
        <v>43</v>
      </c>
      <c r="E78" s="110"/>
      <c r="F78" s="77" t="n">
        <f aca="false">+C78*E78</f>
        <v>0</v>
      </c>
      <c r="G78" s="58"/>
      <c r="H78" s="77" t="n">
        <f aca="false">+C78*G78</f>
        <v>0</v>
      </c>
      <c r="I78" s="77" t="n">
        <f aca="false">+F78+H78</f>
        <v>0</v>
      </c>
      <c r="J78" s="59"/>
      <c r="K78" s="176"/>
    </row>
    <row r="79" s="7" customFormat="true" ht="20.1" hidden="false" customHeight="true" outlineLevel="0" collapsed="false">
      <c r="A79" s="175"/>
      <c r="B79" s="179" t="s">
        <v>47</v>
      </c>
      <c r="C79" s="177" t="n">
        <v>633.16176</v>
      </c>
      <c r="D79" s="119" t="s">
        <v>43</v>
      </c>
      <c r="E79" s="110"/>
      <c r="F79" s="77"/>
      <c r="G79" s="58"/>
      <c r="H79" s="77"/>
      <c r="I79" s="77" t="n">
        <f aca="false">+F79+H79</f>
        <v>0</v>
      </c>
      <c r="J79" s="59"/>
      <c r="K79" s="109"/>
    </row>
    <row r="80" s="7" customFormat="true" ht="20.1" hidden="false" customHeight="true" outlineLevel="0" collapsed="false">
      <c r="A80" s="175"/>
      <c r="B80" s="179" t="s">
        <v>48</v>
      </c>
      <c r="C80" s="177"/>
      <c r="D80" s="119" t="s">
        <v>43</v>
      </c>
      <c r="E80" s="110"/>
      <c r="F80" s="77" t="n">
        <f aca="false">+C80*E80</f>
        <v>0</v>
      </c>
      <c r="G80" s="58"/>
      <c r="H80" s="77" t="n">
        <f aca="false">+C80*G80</f>
        <v>0</v>
      </c>
      <c r="I80" s="77" t="n">
        <f aca="false">+F80+H80</f>
        <v>0</v>
      </c>
      <c r="J80" s="59"/>
      <c r="K80" s="176"/>
    </row>
    <row r="81" s="7" customFormat="true" ht="20.1" hidden="false" customHeight="true" outlineLevel="0" collapsed="false">
      <c r="A81" s="175"/>
      <c r="B81" s="179" t="s">
        <v>49</v>
      </c>
      <c r="C81" s="177"/>
      <c r="D81" s="119" t="s">
        <v>43</v>
      </c>
      <c r="E81" s="110"/>
      <c r="F81" s="77" t="n">
        <f aca="false">+C81*E81</f>
        <v>0</v>
      </c>
      <c r="G81" s="58"/>
      <c r="H81" s="77" t="n">
        <f aca="false">+C81*G81</f>
        <v>0</v>
      </c>
      <c r="I81" s="77" t="n">
        <f aca="false">+F81+H81</f>
        <v>0</v>
      </c>
      <c r="J81" s="59"/>
      <c r="K81" s="176"/>
    </row>
    <row r="82" s="7" customFormat="true" ht="20.1" hidden="false" customHeight="true" outlineLevel="0" collapsed="false">
      <c r="A82" s="175"/>
      <c r="B82" s="179" t="s">
        <v>68</v>
      </c>
      <c r="C82" s="177"/>
      <c r="D82" s="119" t="s">
        <v>43</v>
      </c>
      <c r="E82" s="110"/>
      <c r="F82" s="77" t="n">
        <f aca="false">+C82*E82</f>
        <v>0</v>
      </c>
      <c r="G82" s="58"/>
      <c r="H82" s="77" t="n">
        <f aca="false">+C82*G82</f>
        <v>0</v>
      </c>
      <c r="I82" s="77" t="n">
        <f aca="false">+F82+H82</f>
        <v>0</v>
      </c>
      <c r="J82" s="59"/>
      <c r="K82" s="176"/>
    </row>
    <row r="83" s="7" customFormat="true" ht="20.1" hidden="false" customHeight="true" outlineLevel="0" collapsed="false">
      <c r="A83" s="175"/>
      <c r="B83" s="126" t="s">
        <v>51</v>
      </c>
      <c r="C83" s="177" t="n">
        <v>14.56272048</v>
      </c>
      <c r="D83" s="119" t="s">
        <v>43</v>
      </c>
      <c r="E83" s="110"/>
      <c r="F83" s="77"/>
      <c r="G83" s="58"/>
      <c r="H83" s="77" t="n">
        <f aca="false">+C83*G83</f>
        <v>0</v>
      </c>
      <c r="I83" s="77" t="n">
        <f aca="false">+F83+H83</f>
        <v>0</v>
      </c>
      <c r="J83" s="59"/>
      <c r="K83" s="109"/>
    </row>
    <row r="84" s="7" customFormat="true" ht="20.1" hidden="false" customHeight="true" outlineLevel="0" collapsed="false">
      <c r="A84" s="175"/>
      <c r="B84" s="180" t="s">
        <v>69</v>
      </c>
      <c r="C84" s="177"/>
      <c r="D84" s="119" t="s">
        <v>70</v>
      </c>
      <c r="E84" s="110"/>
      <c r="F84" s="77" t="n">
        <f aca="false">+C84*E84</f>
        <v>0</v>
      </c>
      <c r="G84" s="58"/>
      <c r="H84" s="77" t="n">
        <f aca="false">+C84*G84</f>
        <v>0</v>
      </c>
      <c r="I84" s="77" t="n">
        <f aca="false">+F84+H84</f>
        <v>0</v>
      </c>
      <c r="J84" s="59"/>
    </row>
    <row r="85" s="7" customFormat="true" ht="20.1" hidden="false" customHeight="true" outlineLevel="0" collapsed="false">
      <c r="A85" s="175"/>
      <c r="B85" s="180" t="s">
        <v>71</v>
      </c>
      <c r="C85" s="177" t="n">
        <v>2</v>
      </c>
      <c r="D85" s="119" t="s">
        <v>70</v>
      </c>
      <c r="E85" s="110"/>
      <c r="F85" s="77"/>
      <c r="G85" s="58"/>
      <c r="H85" s="77"/>
      <c r="I85" s="77" t="n">
        <f aca="false">+F85+H85</f>
        <v>0</v>
      </c>
      <c r="J85" s="59"/>
      <c r="K85" s="109"/>
    </row>
    <row r="86" s="7" customFormat="true" ht="20.1" hidden="false" customHeight="true" outlineLevel="0" collapsed="false">
      <c r="A86" s="175"/>
      <c r="B86" s="178" t="s">
        <v>72</v>
      </c>
      <c r="C86" s="181"/>
      <c r="D86" s="90" t="s">
        <v>73</v>
      </c>
      <c r="E86" s="110"/>
      <c r="F86" s="77" t="n">
        <f aca="false">+C86*E86</f>
        <v>0</v>
      </c>
      <c r="G86" s="58"/>
      <c r="H86" s="77" t="n">
        <f aca="false">+C86*G86</f>
        <v>0</v>
      </c>
      <c r="I86" s="77" t="n">
        <f aca="false">+F86+H86</f>
        <v>0</v>
      </c>
      <c r="J86" s="59"/>
    </row>
    <row r="87" s="7" customFormat="true" ht="20.1" hidden="false" customHeight="true" outlineLevel="0" collapsed="false">
      <c r="A87" s="175"/>
      <c r="B87" s="182" t="s">
        <v>74</v>
      </c>
      <c r="C87" s="105"/>
      <c r="D87" s="117" t="s">
        <v>40</v>
      </c>
      <c r="E87" s="110"/>
      <c r="F87" s="77" t="n">
        <f aca="false">+C87*E87</f>
        <v>0</v>
      </c>
      <c r="G87" s="58"/>
      <c r="H87" s="77" t="n">
        <f aca="false">+C87*G87</f>
        <v>0</v>
      </c>
      <c r="I87" s="77" t="n">
        <f aca="false">+F87+H87</f>
        <v>0</v>
      </c>
      <c r="J87" s="59"/>
    </row>
    <row r="88" s="7" customFormat="true" ht="20.1" hidden="false" customHeight="true" outlineLevel="0" collapsed="false">
      <c r="A88" s="175"/>
      <c r="B88" s="182" t="s">
        <v>75</v>
      </c>
      <c r="C88" s="105"/>
      <c r="D88" s="117" t="s">
        <v>40</v>
      </c>
      <c r="E88" s="110"/>
      <c r="F88" s="77" t="n">
        <f aca="false">+C88*E88</f>
        <v>0</v>
      </c>
      <c r="G88" s="58"/>
      <c r="H88" s="77" t="n">
        <f aca="false">+C88*G88</f>
        <v>0</v>
      </c>
      <c r="I88" s="77" t="n">
        <f aca="false">+F88+H88</f>
        <v>0</v>
      </c>
      <c r="J88" s="59"/>
    </row>
    <row r="89" s="183" customFormat="true" ht="20.1" hidden="false" customHeight="true" outlineLevel="0" collapsed="false">
      <c r="A89" s="175"/>
      <c r="B89" s="182" t="s">
        <v>76</v>
      </c>
      <c r="C89" s="105"/>
      <c r="D89" s="117"/>
      <c r="E89" s="110"/>
      <c r="F89" s="77" t="n">
        <f aca="false">+C89*E89</f>
        <v>0</v>
      </c>
      <c r="G89" s="58"/>
      <c r="H89" s="77" t="n">
        <f aca="false">+C89*G89</f>
        <v>0</v>
      </c>
      <c r="I89" s="77" t="n">
        <f aca="false">+F89+H89</f>
        <v>0</v>
      </c>
      <c r="J89" s="59"/>
    </row>
    <row r="90" s="183" customFormat="true" ht="20.1" hidden="false" customHeight="true" outlineLevel="0" collapsed="false">
      <c r="A90" s="184" t="s">
        <v>52</v>
      </c>
      <c r="B90" s="185" t="s">
        <v>77</v>
      </c>
      <c r="C90" s="186" t="n">
        <v>86</v>
      </c>
      <c r="D90" s="187" t="s">
        <v>27</v>
      </c>
      <c r="E90" s="129"/>
      <c r="F90" s="136"/>
      <c r="G90" s="137"/>
      <c r="H90" s="136"/>
      <c r="I90" s="136" t="n">
        <f aca="false">+F90+H90</f>
        <v>0</v>
      </c>
      <c r="J90" s="104"/>
    </row>
    <row r="91" s="183" customFormat="true" ht="20.1" hidden="false" customHeight="true" outlineLevel="0" collapsed="false">
      <c r="A91" s="184"/>
      <c r="B91" s="185"/>
      <c r="C91" s="186"/>
      <c r="D91" s="187"/>
      <c r="E91" s="129"/>
      <c r="F91" s="136" t="n">
        <f aca="false">+C91*E91</f>
        <v>0</v>
      </c>
      <c r="G91" s="137"/>
      <c r="H91" s="136" t="n">
        <f aca="false">+C91*G91</f>
        <v>0</v>
      </c>
      <c r="I91" s="136" t="n">
        <f aca="false">+F91+H91</f>
        <v>0</v>
      </c>
      <c r="J91" s="104"/>
    </row>
    <row r="92" s="7" customFormat="true" ht="20.1" hidden="false" customHeight="true" outlineLevel="0" collapsed="false">
      <c r="A92" s="175"/>
      <c r="B92" s="116"/>
      <c r="C92" s="188"/>
      <c r="D92" s="189"/>
      <c r="E92" s="110"/>
      <c r="F92" s="136" t="n">
        <f aca="false">+C92*E92</f>
        <v>0</v>
      </c>
      <c r="G92" s="58"/>
      <c r="H92" s="77" t="n">
        <f aca="false">+C92*G92</f>
        <v>0</v>
      </c>
      <c r="I92" s="77" t="n">
        <f aca="false">+F92+H92</f>
        <v>0</v>
      </c>
      <c r="J92" s="104"/>
    </row>
    <row r="93" s="7" customFormat="true" ht="20.1" hidden="false" customHeight="true" outlineLevel="0" collapsed="false">
      <c r="A93" s="159"/>
      <c r="B93" s="160" t="s">
        <v>78</v>
      </c>
      <c r="C93" s="161"/>
      <c r="D93" s="162"/>
      <c r="E93" s="163"/>
      <c r="F93" s="164" t="n">
        <f aca="false">SUM(F64:F92)</f>
        <v>0</v>
      </c>
      <c r="G93" s="164"/>
      <c r="H93" s="164" t="n">
        <f aca="false">SUM(H64:H92)</f>
        <v>0</v>
      </c>
      <c r="I93" s="164" t="n">
        <f aca="false">SUM(I64:I92)</f>
        <v>0</v>
      </c>
      <c r="J93" s="165"/>
      <c r="L93" s="109"/>
    </row>
    <row r="94" s="7" customFormat="true" ht="20.1" hidden="false" customHeight="true" outlineLevel="0" collapsed="false">
      <c r="A94" s="190" t="n">
        <v>3.3</v>
      </c>
      <c r="B94" s="191" t="s">
        <v>79</v>
      </c>
      <c r="C94" s="192"/>
      <c r="D94" s="193"/>
      <c r="E94" s="194"/>
      <c r="F94" s="77" t="n">
        <f aca="false">+C94*E94</f>
        <v>0</v>
      </c>
      <c r="G94" s="58"/>
      <c r="H94" s="77" t="n">
        <f aca="false">+C94*G94</f>
        <v>0</v>
      </c>
      <c r="I94" s="77" t="n">
        <f aca="false">+F94+H94</f>
        <v>0</v>
      </c>
      <c r="J94" s="195"/>
    </row>
    <row r="95" s="7" customFormat="true" ht="20.1" hidden="false" customHeight="true" outlineLevel="0" collapsed="false">
      <c r="A95" s="175"/>
      <c r="B95" s="196" t="s">
        <v>53</v>
      </c>
      <c r="C95" s="110" t="n">
        <v>204.16</v>
      </c>
      <c r="D95" s="111" t="s">
        <v>34</v>
      </c>
      <c r="E95" s="112"/>
      <c r="F95" s="77" t="n">
        <f aca="false">+C95*E95</f>
        <v>0</v>
      </c>
      <c r="G95" s="58"/>
      <c r="H95" s="77" t="n">
        <f aca="false">+C95*G95</f>
        <v>0</v>
      </c>
      <c r="I95" s="77" t="n">
        <f aca="false">+F95+H95</f>
        <v>0</v>
      </c>
      <c r="J95" s="59"/>
      <c r="K95" s="109"/>
    </row>
    <row r="96" s="7" customFormat="true" ht="20.1" hidden="false" customHeight="true" outlineLevel="0" collapsed="false">
      <c r="A96" s="175"/>
      <c r="B96" s="97" t="s">
        <v>66</v>
      </c>
      <c r="C96" s="110" t="n">
        <v>0</v>
      </c>
      <c r="D96" s="111"/>
      <c r="E96" s="110"/>
      <c r="F96" s="77" t="n">
        <f aca="false">+C96*E96</f>
        <v>0</v>
      </c>
      <c r="G96" s="58"/>
      <c r="H96" s="77" t="n">
        <f aca="false">+C96*G96</f>
        <v>0</v>
      </c>
      <c r="I96" s="77" t="n">
        <f aca="false">+F96+H96</f>
        <v>0</v>
      </c>
      <c r="J96" s="59"/>
    </row>
    <row r="97" s="7" customFormat="true" ht="20.1" hidden="false" customHeight="true" outlineLevel="0" collapsed="false">
      <c r="A97" s="175"/>
      <c r="B97" s="116" t="s">
        <v>39</v>
      </c>
      <c r="C97" s="110" t="n">
        <v>2041.6</v>
      </c>
      <c r="D97" s="117" t="s">
        <v>40</v>
      </c>
      <c r="E97" s="110"/>
      <c r="F97" s="77" t="n">
        <f aca="false">+C97*E97</f>
        <v>0</v>
      </c>
      <c r="G97" s="58"/>
      <c r="H97" s="77"/>
      <c r="I97" s="77" t="n">
        <f aca="false">+F97+H97</f>
        <v>0</v>
      </c>
      <c r="J97" s="59"/>
      <c r="K97" s="109"/>
    </row>
    <row r="98" s="7" customFormat="true" ht="20.1" hidden="false" customHeight="true" outlineLevel="0" collapsed="false">
      <c r="A98" s="175"/>
      <c r="B98" s="116" t="s">
        <v>41</v>
      </c>
      <c r="C98" s="110" t="n">
        <v>0</v>
      </c>
      <c r="D98" s="117" t="s">
        <v>40</v>
      </c>
      <c r="E98" s="110"/>
      <c r="F98" s="77" t="n">
        <f aca="false">+C98*E98</f>
        <v>0</v>
      </c>
      <c r="G98" s="58"/>
      <c r="H98" s="77" t="n">
        <f aca="false">+C98*G98</f>
        <v>0</v>
      </c>
      <c r="I98" s="77" t="n">
        <f aca="false">+F98+H98</f>
        <v>0</v>
      </c>
      <c r="J98" s="59"/>
    </row>
    <row r="99" s="7" customFormat="true" ht="20.1" hidden="false" customHeight="true" outlineLevel="0" collapsed="false">
      <c r="A99" s="175"/>
      <c r="B99" s="118" t="s">
        <v>42</v>
      </c>
      <c r="C99" s="98" t="n">
        <v>510.4</v>
      </c>
      <c r="D99" s="119" t="s">
        <v>43</v>
      </c>
      <c r="E99" s="110"/>
      <c r="F99" s="77" t="n">
        <f aca="false">+C99*E99</f>
        <v>0</v>
      </c>
      <c r="G99" s="58"/>
      <c r="H99" s="77" t="n">
        <f aca="false">+C99*G99</f>
        <v>0</v>
      </c>
      <c r="I99" s="77" t="n">
        <f aca="false">+F99+H99</f>
        <v>0</v>
      </c>
      <c r="J99" s="59"/>
      <c r="K99" s="109"/>
    </row>
    <row r="100" s="125" customFormat="true" ht="20.1" hidden="false" customHeight="true" outlineLevel="0" collapsed="false">
      <c r="A100" s="175"/>
      <c r="B100" s="120" t="s">
        <v>44</v>
      </c>
      <c r="C100" s="98" t="n">
        <v>0</v>
      </c>
      <c r="D100" s="119"/>
      <c r="E100" s="110"/>
      <c r="F100" s="77" t="n">
        <f aca="false">+C100*E100</f>
        <v>0</v>
      </c>
      <c r="G100" s="58"/>
      <c r="H100" s="77" t="n">
        <f aca="false">+C100*G100</f>
        <v>0</v>
      </c>
      <c r="I100" s="77" t="n">
        <f aca="false">+F100+H100</f>
        <v>0</v>
      </c>
      <c r="J100" s="59"/>
      <c r="L100" s="7"/>
      <c r="M100" s="7"/>
    </row>
    <row r="101" s="125" customFormat="true" ht="20.1" hidden="false" customHeight="true" outlineLevel="0" collapsed="false">
      <c r="A101" s="197"/>
      <c r="B101" s="126" t="s">
        <v>47</v>
      </c>
      <c r="C101" s="98" t="n">
        <v>29235.8</v>
      </c>
      <c r="D101" s="123" t="s">
        <v>43</v>
      </c>
      <c r="E101" s="110"/>
      <c r="F101" s="77" t="n">
        <f aca="false">+C101*E101</f>
        <v>0</v>
      </c>
      <c r="G101" s="58"/>
      <c r="H101" s="77"/>
      <c r="I101" s="77" t="n">
        <f aca="false">+F101+H101</f>
        <v>0</v>
      </c>
      <c r="J101" s="170"/>
      <c r="K101" s="109"/>
      <c r="L101" s="7"/>
      <c r="M101" s="7"/>
    </row>
    <row r="102" s="125" customFormat="true" ht="20.1" hidden="false" customHeight="true" outlineLevel="0" collapsed="false">
      <c r="A102" s="197"/>
      <c r="B102" s="126" t="s">
        <v>48</v>
      </c>
      <c r="C102" s="98" t="n">
        <v>0</v>
      </c>
      <c r="D102" s="123" t="s">
        <v>43</v>
      </c>
      <c r="E102" s="110"/>
      <c r="F102" s="77" t="n">
        <f aca="false">+C102*E102</f>
        <v>0</v>
      </c>
      <c r="G102" s="58"/>
      <c r="H102" s="77" t="n">
        <f aca="false">+C102*G102</f>
        <v>0</v>
      </c>
      <c r="I102" s="77" t="n">
        <f aca="false">+F102+H102</f>
        <v>0</v>
      </c>
      <c r="J102" s="170"/>
      <c r="L102" s="7"/>
      <c r="M102" s="7"/>
    </row>
    <row r="103" s="125" customFormat="true" ht="20.1" hidden="false" customHeight="true" outlineLevel="0" collapsed="false">
      <c r="A103" s="197"/>
      <c r="B103" s="126" t="s">
        <v>49</v>
      </c>
      <c r="C103" s="98" t="n">
        <v>1993.2</v>
      </c>
      <c r="D103" s="123" t="s">
        <v>43</v>
      </c>
      <c r="E103" s="110"/>
      <c r="F103" s="77" t="n">
        <f aca="false">+C103*E103</f>
        <v>0</v>
      </c>
      <c r="G103" s="58"/>
      <c r="H103" s="77"/>
      <c r="I103" s="77" t="n">
        <f aca="false">+F103+H103</f>
        <v>0</v>
      </c>
      <c r="J103" s="170"/>
      <c r="K103" s="109"/>
      <c r="L103" s="7"/>
      <c r="M103" s="7"/>
    </row>
    <row r="104" s="125" customFormat="true" ht="20.1" hidden="false" customHeight="true" outlineLevel="0" collapsed="false">
      <c r="A104" s="197"/>
      <c r="B104" s="126" t="s">
        <v>50</v>
      </c>
      <c r="C104" s="98" t="n">
        <v>0</v>
      </c>
      <c r="D104" s="123" t="s">
        <v>43</v>
      </c>
      <c r="E104" s="110"/>
      <c r="F104" s="77" t="n">
        <f aca="false">+C104*E104</f>
        <v>0</v>
      </c>
      <c r="G104" s="58"/>
      <c r="H104" s="77" t="n">
        <f aca="false">+C104*G104</f>
        <v>0</v>
      </c>
      <c r="I104" s="77" t="n">
        <f aca="false">+F104+H104</f>
        <v>0</v>
      </c>
      <c r="J104" s="170"/>
      <c r="L104" s="7"/>
      <c r="M104" s="7"/>
    </row>
    <row r="105" s="125" customFormat="true" ht="20.1" hidden="false" customHeight="true" outlineLevel="0" collapsed="false">
      <c r="A105" s="197"/>
      <c r="B105" s="126" t="s">
        <v>51</v>
      </c>
      <c r="C105" s="98" t="n">
        <v>563.2</v>
      </c>
      <c r="D105" s="123" t="s">
        <v>43</v>
      </c>
      <c r="E105" s="110"/>
      <c r="F105" s="77" t="n">
        <f aca="false">+C105*E105</f>
        <v>0</v>
      </c>
      <c r="G105" s="58"/>
      <c r="H105" s="77" t="n">
        <f aca="false">+C105*G105</f>
        <v>0</v>
      </c>
      <c r="I105" s="77" t="n">
        <f aca="false">+F105+H105</f>
        <v>0</v>
      </c>
      <c r="J105" s="170"/>
      <c r="K105" s="109"/>
      <c r="L105" s="7"/>
      <c r="M105" s="7"/>
    </row>
    <row r="106" s="125" customFormat="true" ht="20.1" hidden="false" customHeight="true" outlineLevel="0" collapsed="false">
      <c r="A106" s="197"/>
      <c r="B106" s="122" t="s">
        <v>72</v>
      </c>
      <c r="C106" s="103" t="n">
        <v>35.2</v>
      </c>
      <c r="D106" s="93" t="s">
        <v>73</v>
      </c>
      <c r="E106" s="110"/>
      <c r="F106" s="77" t="n">
        <f aca="false">+C106*E106</f>
        <v>0</v>
      </c>
      <c r="G106" s="58"/>
      <c r="H106" s="77" t="n">
        <f aca="false">+C106*G106</f>
        <v>0</v>
      </c>
      <c r="I106" s="77" t="n">
        <f aca="false">+F106+H106</f>
        <v>0</v>
      </c>
      <c r="J106" s="170"/>
      <c r="K106" s="109"/>
      <c r="L106" s="7"/>
      <c r="M106" s="7"/>
    </row>
    <row r="107" s="125" customFormat="true" ht="20.1" hidden="false" customHeight="true" outlineLevel="0" collapsed="false">
      <c r="A107" s="197"/>
      <c r="B107" s="182" t="s">
        <v>74</v>
      </c>
      <c r="C107" s="105" t="n">
        <v>55</v>
      </c>
      <c r="D107" s="198" t="s">
        <v>40</v>
      </c>
      <c r="E107" s="110" t="n">
        <v>0</v>
      </c>
      <c r="F107" s="77" t="n">
        <f aca="false">+C107*E107</f>
        <v>0</v>
      </c>
      <c r="G107" s="58" t="n">
        <v>0</v>
      </c>
      <c r="H107" s="77" t="n">
        <f aca="false">+C107*G107</f>
        <v>0</v>
      </c>
      <c r="I107" s="77" t="n">
        <f aca="false">+F107+H107</f>
        <v>0</v>
      </c>
      <c r="J107" s="199"/>
      <c r="L107" s="7"/>
      <c r="M107" s="7"/>
    </row>
    <row r="108" s="125" customFormat="true" ht="20.1" hidden="false" customHeight="true" outlineLevel="0" collapsed="false">
      <c r="A108" s="197"/>
      <c r="B108" s="182" t="s">
        <v>75</v>
      </c>
      <c r="C108" s="105" t="n">
        <v>55</v>
      </c>
      <c r="D108" s="198" t="s">
        <v>40</v>
      </c>
      <c r="E108" s="110"/>
      <c r="F108" s="77" t="n">
        <f aca="false">+C108*E108</f>
        <v>0</v>
      </c>
      <c r="G108" s="58"/>
      <c r="H108" s="77" t="n">
        <f aca="false">+C108*G108</f>
        <v>0</v>
      </c>
      <c r="I108" s="77" t="n">
        <f aca="false">+F108+H108</f>
        <v>0</v>
      </c>
      <c r="J108" s="200"/>
      <c r="K108" s="109"/>
      <c r="L108" s="7"/>
      <c r="M108" s="7"/>
    </row>
    <row r="109" s="125" customFormat="true" ht="20.1" hidden="false" customHeight="true" outlineLevel="0" collapsed="false">
      <c r="A109" s="201" t="s">
        <v>52</v>
      </c>
      <c r="B109" s="202" t="s">
        <v>46</v>
      </c>
      <c r="C109" s="133" t="n">
        <v>1751.2</v>
      </c>
      <c r="D109" s="134" t="s">
        <v>43</v>
      </c>
      <c r="E109" s="129"/>
      <c r="F109" s="136"/>
      <c r="G109" s="137"/>
      <c r="H109" s="136" t="n">
        <f aca="false">+C109*G109</f>
        <v>0</v>
      </c>
      <c r="I109" s="136" t="n">
        <f aca="false">+F109+H109</f>
        <v>0</v>
      </c>
      <c r="J109" s="170"/>
      <c r="K109" s="109"/>
    </row>
    <row r="110" s="125" customFormat="true" ht="20.1" hidden="false" customHeight="true" outlineLevel="0" collapsed="false">
      <c r="A110" s="201" t="s">
        <v>52</v>
      </c>
      <c r="B110" s="202" t="s">
        <v>80</v>
      </c>
      <c r="C110" s="133"/>
      <c r="D110" s="134" t="s">
        <v>40</v>
      </c>
      <c r="E110" s="129"/>
      <c r="F110" s="136" t="n">
        <f aca="false">+C110*E110</f>
        <v>0</v>
      </c>
      <c r="G110" s="137"/>
      <c r="H110" s="136" t="n">
        <f aca="false">+C110*G110</f>
        <v>0</v>
      </c>
      <c r="I110" s="136" t="n">
        <f aca="false">+F110+H110</f>
        <v>0</v>
      </c>
      <c r="J110" s="170"/>
    </row>
    <row r="111" s="7" customFormat="true" ht="20.1" hidden="false" customHeight="true" outlineLevel="0" collapsed="false">
      <c r="A111" s="201" t="s">
        <v>52</v>
      </c>
      <c r="B111" s="202" t="s">
        <v>81</v>
      </c>
      <c r="C111" s="133"/>
      <c r="D111" s="134" t="s">
        <v>40</v>
      </c>
      <c r="E111" s="129"/>
      <c r="F111" s="136" t="n">
        <f aca="false">+C111*E111</f>
        <v>0</v>
      </c>
      <c r="G111" s="137"/>
      <c r="H111" s="136" t="n">
        <f aca="false">+C111*G111</f>
        <v>0</v>
      </c>
      <c r="I111" s="136" t="n">
        <f aca="false">+F111+H111</f>
        <v>0</v>
      </c>
      <c r="J111" s="170"/>
    </row>
    <row r="112" s="7" customFormat="true" ht="20.1" hidden="false" customHeight="true" outlineLevel="0" collapsed="false">
      <c r="A112" s="175"/>
      <c r="B112" s="203"/>
      <c r="C112" s="171"/>
      <c r="D112" s="204"/>
      <c r="E112" s="173"/>
      <c r="F112" s="77" t="n">
        <f aca="false">+C112*E112</f>
        <v>0</v>
      </c>
      <c r="G112" s="58"/>
      <c r="H112" s="77" t="n">
        <f aca="false">+C112*G112</f>
        <v>0</v>
      </c>
      <c r="I112" s="77" t="n">
        <f aca="false">+F112+H112</f>
        <v>0</v>
      </c>
      <c r="J112" s="205"/>
    </row>
    <row r="113" s="7" customFormat="true" ht="20.1" hidden="false" customHeight="true" outlineLevel="0" collapsed="false">
      <c r="A113" s="159"/>
      <c r="B113" s="206" t="s">
        <v>82</v>
      </c>
      <c r="C113" s="161"/>
      <c r="D113" s="162"/>
      <c r="E113" s="163"/>
      <c r="F113" s="164" t="n">
        <f aca="false">SUM(F94:F112)</f>
        <v>0</v>
      </c>
      <c r="G113" s="164"/>
      <c r="H113" s="164" t="n">
        <f aca="false">SUM(H94:H112)</f>
        <v>0</v>
      </c>
      <c r="I113" s="164" t="n">
        <f aca="false">SUM(I94:I112)</f>
        <v>0</v>
      </c>
      <c r="J113" s="165"/>
      <c r="L113" s="109"/>
    </row>
    <row r="114" s="7" customFormat="true" ht="20.1" hidden="false" customHeight="true" outlineLevel="0" collapsed="false">
      <c r="A114" s="114" t="n">
        <v>3.4</v>
      </c>
      <c r="B114" s="207" t="s">
        <v>83</v>
      </c>
      <c r="C114" s="171"/>
      <c r="D114" s="204"/>
      <c r="E114" s="173"/>
      <c r="F114" s="77" t="n">
        <f aca="false">+C114*E114</f>
        <v>0</v>
      </c>
      <c r="G114" s="58"/>
      <c r="H114" s="77" t="n">
        <f aca="false">+C114*G114</f>
        <v>0</v>
      </c>
      <c r="I114" s="77" t="n">
        <f aca="false">+F114+H114</f>
        <v>0</v>
      </c>
      <c r="J114" s="205"/>
    </row>
    <row r="115" s="7" customFormat="true" ht="20.1" hidden="false" customHeight="true" outlineLevel="0" collapsed="false">
      <c r="A115" s="114"/>
      <c r="B115" s="97" t="s">
        <v>33</v>
      </c>
      <c r="C115" s="110" t="n">
        <v>41.228</v>
      </c>
      <c r="D115" s="111" t="s">
        <v>34</v>
      </c>
      <c r="E115" s="112"/>
      <c r="F115" s="77" t="n">
        <f aca="false">+C115*E115</f>
        <v>0</v>
      </c>
      <c r="G115" s="58"/>
      <c r="H115" s="77" t="n">
        <f aca="false">+C115*G115</f>
        <v>0</v>
      </c>
      <c r="I115" s="77" t="n">
        <f aca="false">+F115+H115</f>
        <v>0</v>
      </c>
      <c r="J115" s="205"/>
      <c r="K115" s="109"/>
    </row>
    <row r="116" s="7" customFormat="true" ht="20.1" hidden="false" customHeight="true" outlineLevel="0" collapsed="false">
      <c r="A116" s="114"/>
      <c r="B116" s="116" t="s">
        <v>39</v>
      </c>
      <c r="C116" s="110" t="n">
        <v>356.675</v>
      </c>
      <c r="D116" s="117" t="s">
        <v>40</v>
      </c>
      <c r="E116" s="173"/>
      <c r="F116" s="77" t="n">
        <f aca="false">+C116*E116</f>
        <v>0</v>
      </c>
      <c r="G116" s="58"/>
      <c r="H116" s="77"/>
      <c r="I116" s="77" t="n">
        <f aca="false">+F116+H116</f>
        <v>0</v>
      </c>
      <c r="J116" s="205"/>
      <c r="K116" s="109"/>
    </row>
    <row r="117" s="7" customFormat="true" ht="24" hidden="false" customHeight="true" outlineLevel="0" collapsed="false">
      <c r="A117" s="114"/>
      <c r="B117" s="116" t="s">
        <v>41</v>
      </c>
      <c r="C117" s="110" t="n">
        <v>0</v>
      </c>
      <c r="D117" s="117" t="s">
        <v>40</v>
      </c>
      <c r="E117" s="173"/>
      <c r="F117" s="77" t="n">
        <f aca="false">+C117*E117</f>
        <v>0</v>
      </c>
      <c r="G117" s="58"/>
      <c r="H117" s="77" t="n">
        <f aca="false">+C117*G117</f>
        <v>0</v>
      </c>
      <c r="I117" s="77" t="n">
        <f aca="false">+F117+H117</f>
        <v>0</v>
      </c>
      <c r="J117" s="205"/>
    </row>
    <row r="118" s="125" customFormat="true" ht="20.1" hidden="false" customHeight="true" outlineLevel="0" collapsed="false">
      <c r="A118" s="114"/>
      <c r="B118" s="118" t="s">
        <v>42</v>
      </c>
      <c r="C118" s="98" t="n">
        <v>90.2</v>
      </c>
      <c r="D118" s="119" t="s">
        <v>43</v>
      </c>
      <c r="E118" s="173"/>
      <c r="F118" s="77" t="n">
        <f aca="false">+C118*E118</f>
        <v>0</v>
      </c>
      <c r="G118" s="58"/>
      <c r="H118" s="77" t="n">
        <f aca="false">+C118*G118</f>
        <v>0</v>
      </c>
      <c r="I118" s="77" t="n">
        <f aca="false">+F118+H118</f>
        <v>0</v>
      </c>
      <c r="J118" s="205"/>
      <c r="K118" s="109"/>
      <c r="L118" s="7"/>
      <c r="M118" s="7"/>
    </row>
    <row r="119" s="125" customFormat="true" ht="20.1" hidden="false" customHeight="true" outlineLevel="0" collapsed="false">
      <c r="A119" s="121"/>
      <c r="B119" s="208" t="s">
        <v>44</v>
      </c>
      <c r="C119" s="98" t="n">
        <v>0</v>
      </c>
      <c r="D119" s="123"/>
      <c r="E119" s="110"/>
      <c r="F119" s="77" t="n">
        <f aca="false">+C119*E119</f>
        <v>0</v>
      </c>
      <c r="G119" s="58"/>
      <c r="H119" s="77" t="n">
        <f aca="false">+C119*G119</f>
        <v>0</v>
      </c>
      <c r="I119" s="77" t="n">
        <f aca="false">+F119+H119</f>
        <v>0</v>
      </c>
      <c r="J119" s="209"/>
      <c r="L119" s="7"/>
      <c r="M119" s="7"/>
    </row>
    <row r="120" s="125" customFormat="true" ht="20.1" hidden="false" customHeight="true" outlineLevel="0" collapsed="false">
      <c r="A120" s="121"/>
      <c r="B120" s="122" t="s">
        <v>46</v>
      </c>
      <c r="C120" s="98" t="n">
        <v>1852.554</v>
      </c>
      <c r="D120" s="123" t="s">
        <v>43</v>
      </c>
      <c r="E120" s="110"/>
      <c r="F120" s="77"/>
      <c r="G120" s="58"/>
      <c r="H120" s="77" t="n">
        <f aca="false">+C120*G120</f>
        <v>0</v>
      </c>
      <c r="I120" s="77" t="n">
        <f aca="false">+F120+H120</f>
        <v>0</v>
      </c>
      <c r="J120" s="209"/>
      <c r="K120" s="109"/>
      <c r="L120" s="7"/>
      <c r="M120" s="7"/>
    </row>
    <row r="121" s="125" customFormat="true" ht="20.1" hidden="false" customHeight="true" outlineLevel="0" collapsed="false">
      <c r="A121" s="121"/>
      <c r="B121" s="126" t="s">
        <v>47</v>
      </c>
      <c r="C121" s="98" t="n">
        <v>3624.907</v>
      </c>
      <c r="D121" s="123" t="s">
        <v>43</v>
      </c>
      <c r="E121" s="110"/>
      <c r="F121" s="77" t="n">
        <f aca="false">+C121*E121</f>
        <v>0</v>
      </c>
      <c r="G121" s="58"/>
      <c r="H121" s="77"/>
      <c r="I121" s="77" t="n">
        <f aca="false">+F121+H121</f>
        <v>0</v>
      </c>
      <c r="J121" s="209"/>
      <c r="K121" s="109"/>
      <c r="L121" s="7"/>
      <c r="M121" s="7"/>
    </row>
    <row r="122" s="7" customFormat="true" ht="20.1" hidden="false" customHeight="true" outlineLevel="0" collapsed="false">
      <c r="A122" s="121"/>
      <c r="B122" s="126" t="s">
        <v>48</v>
      </c>
      <c r="C122" s="98" t="n">
        <v>0</v>
      </c>
      <c r="D122" s="123" t="s">
        <v>43</v>
      </c>
      <c r="E122" s="110"/>
      <c r="F122" s="77" t="n">
        <f aca="false">+C122*E122</f>
        <v>0</v>
      </c>
      <c r="G122" s="58"/>
      <c r="H122" s="77" t="n">
        <f aca="false">+C122*G122</f>
        <v>0</v>
      </c>
      <c r="I122" s="77" t="n">
        <f aca="false">+F122+H122</f>
        <v>0</v>
      </c>
      <c r="J122" s="209"/>
    </row>
    <row r="123" s="7" customFormat="true" ht="20.1" hidden="false" customHeight="true" outlineLevel="0" collapsed="false">
      <c r="A123" s="114"/>
      <c r="B123" s="126" t="s">
        <v>51</v>
      </c>
      <c r="C123" s="98" t="n">
        <v>99</v>
      </c>
      <c r="D123" s="119" t="s">
        <v>43</v>
      </c>
      <c r="E123" s="173"/>
      <c r="F123" s="77" t="n">
        <f aca="false">+C123*E123</f>
        <v>0</v>
      </c>
      <c r="G123" s="58"/>
      <c r="H123" s="77" t="n">
        <f aca="false">+C123*G123</f>
        <v>0</v>
      </c>
      <c r="I123" s="77" t="n">
        <f aca="false">+F123+H123</f>
        <v>0</v>
      </c>
      <c r="J123" s="205"/>
      <c r="K123" s="109"/>
    </row>
    <row r="124" s="7" customFormat="true" ht="20.1" hidden="false" customHeight="true" outlineLevel="0" collapsed="false">
      <c r="A124" s="175"/>
      <c r="B124" s="203"/>
      <c r="C124" s="171"/>
      <c r="D124" s="204"/>
      <c r="E124" s="173"/>
      <c r="F124" s="77" t="n">
        <f aca="false">+C124*E124</f>
        <v>0</v>
      </c>
      <c r="G124" s="58"/>
      <c r="H124" s="77" t="n">
        <f aca="false">+C124*G124</f>
        <v>0</v>
      </c>
      <c r="I124" s="77" t="n">
        <f aca="false">+F124+H124</f>
        <v>0</v>
      </c>
      <c r="J124" s="205"/>
    </row>
    <row r="125" s="7" customFormat="true" ht="20.1" hidden="false" customHeight="true" outlineLevel="0" collapsed="false">
      <c r="A125" s="159"/>
      <c r="B125" s="206" t="s">
        <v>84</v>
      </c>
      <c r="C125" s="161"/>
      <c r="D125" s="162"/>
      <c r="E125" s="163"/>
      <c r="F125" s="164" t="n">
        <f aca="false">SUM(F114:F124)</f>
        <v>0</v>
      </c>
      <c r="G125" s="163"/>
      <c r="H125" s="164" t="n">
        <f aca="false">SUM(H114:H124)</f>
        <v>0</v>
      </c>
      <c r="I125" s="164" t="n">
        <f aca="false">SUM(I114:I124)</f>
        <v>0</v>
      </c>
      <c r="J125" s="165"/>
      <c r="L125" s="109"/>
    </row>
    <row r="126" s="7" customFormat="true" ht="20.1" hidden="false" customHeight="true" outlineLevel="0" collapsed="false">
      <c r="A126" s="80" t="n">
        <v>3.5</v>
      </c>
      <c r="B126" s="210" t="s">
        <v>85</v>
      </c>
      <c r="C126" s="211"/>
      <c r="D126" s="89"/>
      <c r="E126" s="177"/>
      <c r="F126" s="77" t="n">
        <f aca="false">+C126*E126</f>
        <v>0</v>
      </c>
      <c r="G126" s="58"/>
      <c r="H126" s="77" t="n">
        <f aca="false">+C126*G126</f>
        <v>0</v>
      </c>
      <c r="I126" s="77" t="n">
        <f aca="false">+F126+H126</f>
        <v>0</v>
      </c>
      <c r="J126" s="212"/>
    </row>
    <row r="127" s="7" customFormat="true" ht="20.1" hidden="false" customHeight="true" outlineLevel="0" collapsed="false">
      <c r="A127" s="213"/>
      <c r="B127" s="97" t="s">
        <v>53</v>
      </c>
      <c r="C127" s="110" t="n">
        <v>94.369</v>
      </c>
      <c r="D127" s="111" t="s">
        <v>34</v>
      </c>
      <c r="E127" s="112"/>
      <c r="F127" s="77" t="n">
        <f aca="false">+C127*E127</f>
        <v>0</v>
      </c>
      <c r="G127" s="58"/>
      <c r="H127" s="77" t="n">
        <f aca="false">+C127*G127</f>
        <v>0</v>
      </c>
      <c r="I127" s="77" t="n">
        <f aca="false">+F127+H127</f>
        <v>0</v>
      </c>
      <c r="J127" s="212"/>
      <c r="K127" s="109"/>
    </row>
    <row r="128" s="7" customFormat="true" ht="20.1" hidden="false" customHeight="true" outlineLevel="0" collapsed="false">
      <c r="A128" s="213"/>
      <c r="B128" s="116" t="s">
        <v>39</v>
      </c>
      <c r="C128" s="110" t="n">
        <v>704.055</v>
      </c>
      <c r="D128" s="117" t="s">
        <v>40</v>
      </c>
      <c r="E128" s="173"/>
      <c r="F128" s="77" t="n">
        <f aca="false">+C128*E128</f>
        <v>0</v>
      </c>
      <c r="G128" s="58"/>
      <c r="H128" s="77" t="n">
        <f aca="false">+C128*G128</f>
        <v>0</v>
      </c>
      <c r="I128" s="77" t="n">
        <f aca="false">+F128+H128</f>
        <v>0</v>
      </c>
      <c r="J128" s="212"/>
      <c r="K128" s="109"/>
    </row>
    <row r="129" s="7" customFormat="true" ht="20.1" hidden="false" customHeight="true" outlineLevel="0" collapsed="false">
      <c r="A129" s="213"/>
      <c r="B129" s="116" t="s">
        <v>41</v>
      </c>
      <c r="C129" s="110" t="n">
        <v>0</v>
      </c>
      <c r="D129" s="117" t="s">
        <v>40</v>
      </c>
      <c r="E129" s="173"/>
      <c r="F129" s="77" t="n">
        <f aca="false">+C129*E129</f>
        <v>0</v>
      </c>
      <c r="G129" s="58"/>
      <c r="H129" s="77" t="n">
        <f aca="false">+C129*G129</f>
        <v>0</v>
      </c>
      <c r="I129" s="77" t="n">
        <f aca="false">+F129+H129</f>
        <v>0</v>
      </c>
      <c r="J129" s="212"/>
    </row>
    <row r="130" s="125" customFormat="true" ht="20.1" hidden="false" customHeight="true" outlineLevel="0" collapsed="false">
      <c r="A130" s="213"/>
      <c r="B130" s="118" t="s">
        <v>42</v>
      </c>
      <c r="C130" s="98" t="n">
        <v>177.1</v>
      </c>
      <c r="D130" s="119" t="s">
        <v>43</v>
      </c>
      <c r="E130" s="177"/>
      <c r="F130" s="77" t="n">
        <f aca="false">+C130*E130</f>
        <v>0</v>
      </c>
      <c r="G130" s="58"/>
      <c r="H130" s="77" t="n">
        <f aca="false">+C130*G130</f>
        <v>0</v>
      </c>
      <c r="I130" s="77" t="n">
        <f aca="false">+F130+H130</f>
        <v>0</v>
      </c>
      <c r="J130" s="212"/>
      <c r="K130" s="109"/>
      <c r="L130" s="7"/>
      <c r="M130" s="7"/>
    </row>
    <row r="131" s="125" customFormat="true" ht="20.1" hidden="false" customHeight="true" outlineLevel="0" collapsed="false">
      <c r="A131" s="214"/>
      <c r="B131" s="208" t="s">
        <v>44</v>
      </c>
      <c r="C131" s="98" t="n">
        <v>0</v>
      </c>
      <c r="D131" s="123"/>
      <c r="E131" s="98"/>
      <c r="F131" s="77" t="n">
        <f aca="false">+C131*E131</f>
        <v>0</v>
      </c>
      <c r="G131" s="58"/>
      <c r="H131" s="77" t="n">
        <f aca="false">+C131*G131</f>
        <v>0</v>
      </c>
      <c r="I131" s="77" t="n">
        <f aca="false">+F131+H131</f>
        <v>0</v>
      </c>
      <c r="J131" s="215"/>
      <c r="L131" s="7"/>
      <c r="M131" s="7"/>
    </row>
    <row r="132" s="125" customFormat="true" ht="20.1" hidden="false" customHeight="true" outlineLevel="0" collapsed="false">
      <c r="A132" s="214"/>
      <c r="B132" s="122" t="s">
        <v>45</v>
      </c>
      <c r="C132" s="216" t="n">
        <v>4451.7</v>
      </c>
      <c r="D132" s="123" t="s">
        <v>43</v>
      </c>
      <c r="E132" s="98"/>
      <c r="F132" s="77" t="n">
        <f aca="false">+C132*E132</f>
        <v>0</v>
      </c>
      <c r="G132" s="58"/>
      <c r="H132" s="77" t="n">
        <f aca="false">+C132*G132</f>
        <v>0</v>
      </c>
      <c r="I132" s="77" t="n">
        <f aca="false">+F132+H132</f>
        <v>0</v>
      </c>
      <c r="J132" s="215"/>
      <c r="K132" s="109"/>
      <c r="L132" s="7"/>
      <c r="M132" s="7"/>
    </row>
    <row r="133" s="125" customFormat="true" ht="20.1" hidden="false" customHeight="true" outlineLevel="0" collapsed="false">
      <c r="A133" s="214"/>
      <c r="B133" s="122" t="s">
        <v>46</v>
      </c>
      <c r="C133" s="98" t="n">
        <v>3356.1</v>
      </c>
      <c r="D133" s="123" t="s">
        <v>43</v>
      </c>
      <c r="E133" s="98"/>
      <c r="F133" s="77"/>
      <c r="G133" s="58"/>
      <c r="H133" s="77"/>
      <c r="I133" s="77" t="n">
        <f aca="false">+F133+H133</f>
        <v>0</v>
      </c>
      <c r="J133" s="215"/>
      <c r="K133" s="109"/>
      <c r="L133" s="7"/>
      <c r="M133" s="7"/>
    </row>
    <row r="134" s="125" customFormat="true" ht="20.1" hidden="false" customHeight="true" outlineLevel="0" collapsed="false">
      <c r="A134" s="214"/>
      <c r="B134" s="126" t="s">
        <v>47</v>
      </c>
      <c r="C134" s="98" t="n">
        <v>0</v>
      </c>
      <c r="D134" s="123" t="s">
        <v>43</v>
      </c>
      <c r="E134" s="98"/>
      <c r="F134" s="77" t="n">
        <f aca="false">+C134*E134</f>
        <v>0</v>
      </c>
      <c r="G134" s="58"/>
      <c r="H134" s="77" t="n">
        <f aca="false">+C134*G134</f>
        <v>0</v>
      </c>
      <c r="I134" s="77" t="n">
        <f aca="false">+F134+H134</f>
        <v>0</v>
      </c>
      <c r="J134" s="215"/>
      <c r="L134" s="7"/>
      <c r="M134" s="7"/>
    </row>
    <row r="135" s="125" customFormat="true" ht="20.1" hidden="false" customHeight="true" outlineLevel="0" collapsed="false">
      <c r="A135" s="214"/>
      <c r="B135" s="126" t="s">
        <v>48</v>
      </c>
      <c r="C135" s="98" t="n">
        <v>5250.3</v>
      </c>
      <c r="D135" s="123" t="s">
        <v>43</v>
      </c>
      <c r="E135" s="98"/>
      <c r="F135" s="77" t="n">
        <f aca="false">+C135*E135</f>
        <v>0</v>
      </c>
      <c r="G135" s="58"/>
      <c r="H135" s="77" t="n">
        <f aca="false">+C135*G135</f>
        <v>0</v>
      </c>
      <c r="I135" s="77" t="n">
        <f aca="false">+F135+H135</f>
        <v>0</v>
      </c>
      <c r="J135" s="215"/>
      <c r="K135" s="109"/>
      <c r="L135" s="7"/>
      <c r="M135" s="7"/>
    </row>
    <row r="136" s="125" customFormat="true" ht="20.1" hidden="false" customHeight="true" outlineLevel="0" collapsed="false">
      <c r="A136" s="214"/>
      <c r="B136" s="126" t="s">
        <v>49</v>
      </c>
      <c r="C136" s="98" t="n">
        <v>8064.1</v>
      </c>
      <c r="D136" s="123" t="s">
        <v>43</v>
      </c>
      <c r="E136" s="98"/>
      <c r="F136" s="77" t="n">
        <f aca="false">+C136*E136</f>
        <v>0</v>
      </c>
      <c r="G136" s="58"/>
      <c r="H136" s="77" t="n">
        <f aca="false">+C136*G136</f>
        <v>0</v>
      </c>
      <c r="I136" s="77" t="n">
        <f aca="false">+F136+H136</f>
        <v>0</v>
      </c>
      <c r="J136" s="215"/>
      <c r="K136" s="109"/>
      <c r="L136" s="7"/>
      <c r="M136" s="7"/>
    </row>
    <row r="137" s="125" customFormat="true" ht="20.1" hidden="false" customHeight="true" outlineLevel="0" collapsed="false">
      <c r="A137" s="214"/>
      <c r="B137" s="126" t="s">
        <v>50</v>
      </c>
      <c r="C137" s="98" t="n">
        <v>1524.6</v>
      </c>
      <c r="D137" s="123" t="s">
        <v>43</v>
      </c>
      <c r="E137" s="98"/>
      <c r="F137" s="77" t="n">
        <f aca="false">+C137*E137</f>
        <v>0</v>
      </c>
      <c r="G137" s="58"/>
      <c r="H137" s="77" t="n">
        <f aca="false">+C137*G137</f>
        <v>0</v>
      </c>
      <c r="I137" s="77" t="n">
        <f aca="false">+F137+H137</f>
        <v>0</v>
      </c>
      <c r="J137" s="215"/>
      <c r="K137" s="109"/>
      <c r="L137" s="7"/>
      <c r="M137" s="7"/>
    </row>
    <row r="138" s="125" customFormat="true" ht="20.1" hidden="false" customHeight="true" outlineLevel="0" collapsed="false">
      <c r="A138" s="214"/>
      <c r="B138" s="126" t="s">
        <v>86</v>
      </c>
      <c r="C138" s="98" t="n">
        <v>20619.5</v>
      </c>
      <c r="D138" s="123" t="s">
        <v>43</v>
      </c>
      <c r="E138" s="98"/>
      <c r="F138" s="77" t="n">
        <f aca="false">+C138*E138</f>
        <v>0</v>
      </c>
      <c r="G138" s="58"/>
      <c r="H138" s="77"/>
      <c r="I138" s="77" t="n">
        <f aca="false">+F138+H138</f>
        <v>0</v>
      </c>
      <c r="J138" s="215"/>
      <c r="K138" s="109"/>
      <c r="L138" s="7"/>
      <c r="M138" s="7"/>
    </row>
    <row r="139" s="7" customFormat="true" ht="20.1" hidden="false" customHeight="true" outlineLevel="0" collapsed="false">
      <c r="A139" s="214"/>
      <c r="B139" s="126" t="s">
        <v>51</v>
      </c>
      <c r="C139" s="98" t="n">
        <v>778.8</v>
      </c>
      <c r="D139" s="123" t="s">
        <v>43</v>
      </c>
      <c r="E139" s="98"/>
      <c r="F139" s="77"/>
      <c r="G139" s="58"/>
      <c r="H139" s="77" t="n">
        <f aca="false">+C139*G139</f>
        <v>0</v>
      </c>
      <c r="I139" s="77" t="n">
        <f aca="false">+F139+H139</f>
        <v>0</v>
      </c>
      <c r="J139" s="215"/>
      <c r="K139" s="109"/>
    </row>
    <row r="140" s="7" customFormat="true" ht="20.1" hidden="false" customHeight="true" outlineLevel="0" collapsed="false">
      <c r="A140" s="213"/>
      <c r="B140" s="217"/>
      <c r="C140" s="211"/>
      <c r="D140" s="89"/>
      <c r="E140" s="177"/>
      <c r="F140" s="77" t="n">
        <f aca="false">+C140*E140</f>
        <v>0</v>
      </c>
      <c r="G140" s="58"/>
      <c r="H140" s="77" t="n">
        <f aca="false">+C140*G140</f>
        <v>0</v>
      </c>
      <c r="I140" s="77" t="n">
        <f aca="false">+F140+H140</f>
        <v>0</v>
      </c>
      <c r="J140" s="212"/>
    </row>
    <row r="141" s="7" customFormat="true" ht="20.1" hidden="false" customHeight="true" outlineLevel="0" collapsed="false">
      <c r="A141" s="159"/>
      <c r="B141" s="206" t="s">
        <v>87</v>
      </c>
      <c r="C141" s="161"/>
      <c r="D141" s="162"/>
      <c r="E141" s="163"/>
      <c r="F141" s="164" t="n">
        <f aca="false">SUM(F126:F140)</f>
        <v>0</v>
      </c>
      <c r="G141" s="163"/>
      <c r="H141" s="164" t="n">
        <f aca="false">SUM(H126:H140)</f>
        <v>0</v>
      </c>
      <c r="I141" s="164" t="n">
        <f aca="false">SUM(I126:I140)</f>
        <v>0</v>
      </c>
      <c r="J141" s="165"/>
      <c r="L141" s="109"/>
    </row>
    <row r="142" s="7" customFormat="true" ht="20.1" hidden="false" customHeight="true" outlineLevel="0" collapsed="false">
      <c r="A142" s="114" t="n">
        <v>3.6</v>
      </c>
      <c r="B142" s="218" t="s">
        <v>88</v>
      </c>
      <c r="C142" s="188"/>
      <c r="D142" s="189"/>
      <c r="E142" s="110"/>
      <c r="F142" s="77" t="n">
        <f aca="false">+C142*E142</f>
        <v>0</v>
      </c>
      <c r="G142" s="58"/>
      <c r="H142" s="77" t="n">
        <f aca="false">+C142*G142</f>
        <v>0</v>
      </c>
      <c r="I142" s="77" t="n">
        <f aca="false">+F142+H142</f>
        <v>0</v>
      </c>
      <c r="J142" s="113"/>
    </row>
    <row r="143" s="7" customFormat="true" ht="20.1" hidden="false" customHeight="true" outlineLevel="0" collapsed="false">
      <c r="A143" s="114"/>
      <c r="B143" s="97" t="s">
        <v>33</v>
      </c>
      <c r="C143" s="110" t="n">
        <v>145.365</v>
      </c>
      <c r="D143" s="111" t="s">
        <v>34</v>
      </c>
      <c r="E143" s="112"/>
      <c r="F143" s="77" t="n">
        <f aca="false">+C143*E143</f>
        <v>0</v>
      </c>
      <c r="G143" s="58"/>
      <c r="H143" s="77" t="n">
        <f aca="false">+C143*G143</f>
        <v>0</v>
      </c>
      <c r="I143" s="77" t="n">
        <f aca="false">+F143+H143</f>
        <v>0</v>
      </c>
      <c r="J143" s="59"/>
      <c r="K143" s="109"/>
    </row>
    <row r="144" s="7" customFormat="true" ht="20.1" hidden="false" customHeight="true" outlineLevel="0" collapsed="false">
      <c r="A144" s="114"/>
      <c r="B144" s="97" t="s">
        <v>66</v>
      </c>
      <c r="C144" s="110" t="n">
        <v>0</v>
      </c>
      <c r="D144" s="111"/>
      <c r="E144" s="173"/>
      <c r="F144" s="77" t="n">
        <f aca="false">+C144*E144</f>
        <v>0</v>
      </c>
      <c r="G144" s="58"/>
      <c r="H144" s="77" t="n">
        <f aca="false">+C144*G144</f>
        <v>0</v>
      </c>
      <c r="I144" s="77" t="n">
        <f aca="false">+F144+H144</f>
        <v>0</v>
      </c>
      <c r="J144" s="59"/>
    </row>
    <row r="145" s="7" customFormat="true" ht="20.1" hidden="false" customHeight="true" outlineLevel="0" collapsed="false">
      <c r="A145" s="80"/>
      <c r="B145" s="115" t="s">
        <v>35</v>
      </c>
      <c r="C145" s="98" t="n">
        <v>27.269</v>
      </c>
      <c r="D145" s="111" t="s">
        <v>34</v>
      </c>
      <c r="E145" s="100"/>
      <c r="F145" s="77" t="n">
        <f aca="false">+C145*E145</f>
        <v>0</v>
      </c>
      <c r="G145" s="58"/>
      <c r="H145" s="77" t="n">
        <f aca="false">+C145*G145</f>
        <v>0</v>
      </c>
      <c r="I145" s="77" t="n">
        <f aca="false">+F145+H145</f>
        <v>0</v>
      </c>
      <c r="J145" s="59"/>
      <c r="K145" s="109"/>
    </row>
    <row r="146" s="7" customFormat="true" ht="20.1" hidden="false" customHeight="true" outlineLevel="0" collapsed="false">
      <c r="A146" s="80"/>
      <c r="B146" s="115" t="s">
        <v>36</v>
      </c>
      <c r="C146" s="110" t="n">
        <v>27.269</v>
      </c>
      <c r="D146" s="111" t="s">
        <v>34</v>
      </c>
      <c r="E146" s="100"/>
      <c r="F146" s="77" t="n">
        <f aca="false">+C146*E146</f>
        <v>0</v>
      </c>
      <c r="G146" s="58"/>
      <c r="H146" s="77" t="n">
        <f aca="false">+C146*G146</f>
        <v>0</v>
      </c>
      <c r="I146" s="77" t="n">
        <f aca="false">+F146+H146</f>
        <v>0</v>
      </c>
      <c r="J146" s="59"/>
      <c r="K146" s="109"/>
    </row>
    <row r="147" s="7" customFormat="true" ht="20.1" hidden="false" customHeight="true" outlineLevel="0" collapsed="false">
      <c r="A147" s="114"/>
      <c r="B147" s="97" t="s">
        <v>37</v>
      </c>
      <c r="C147" s="110" t="n">
        <v>230.428</v>
      </c>
      <c r="D147" s="111" t="s">
        <v>34</v>
      </c>
      <c r="E147" s="100"/>
      <c r="F147" s="77" t="n">
        <f aca="false">+C147*E147</f>
        <v>0</v>
      </c>
      <c r="G147" s="58"/>
      <c r="H147" s="77" t="n">
        <f aca="false">+C147*G147</f>
        <v>0</v>
      </c>
      <c r="I147" s="77" t="n">
        <f aca="false">+F147+H147</f>
        <v>0</v>
      </c>
      <c r="J147" s="59"/>
      <c r="K147" s="109"/>
    </row>
    <row r="148" s="7" customFormat="true" ht="20.1" hidden="false" customHeight="true" outlineLevel="0" collapsed="false">
      <c r="A148" s="114"/>
      <c r="B148" s="97" t="s">
        <v>38</v>
      </c>
      <c r="C148" s="110" t="n">
        <v>178.277</v>
      </c>
      <c r="D148" s="111" t="s">
        <v>34</v>
      </c>
      <c r="E148" s="100"/>
      <c r="F148" s="77" t="n">
        <f aca="false">+C148*E148</f>
        <v>0</v>
      </c>
      <c r="G148" s="58"/>
      <c r="H148" s="77" t="n">
        <f aca="false">+C148*G148</f>
        <v>0</v>
      </c>
      <c r="I148" s="77" t="n">
        <f aca="false">+F148+H148</f>
        <v>0</v>
      </c>
      <c r="J148" s="59"/>
      <c r="K148" s="109"/>
    </row>
    <row r="149" s="7" customFormat="true" ht="20.1" hidden="false" customHeight="true" outlineLevel="0" collapsed="false">
      <c r="A149" s="114"/>
      <c r="B149" s="116" t="s">
        <v>39</v>
      </c>
      <c r="C149" s="110" t="n">
        <v>367.213</v>
      </c>
      <c r="D149" s="117" t="s">
        <v>40</v>
      </c>
      <c r="E149" s="173"/>
      <c r="F149" s="77" t="n">
        <f aca="false">+C149*E149</f>
        <v>0</v>
      </c>
      <c r="G149" s="58"/>
      <c r="H149" s="77"/>
      <c r="I149" s="77" t="n">
        <f aca="false">+F149+H149</f>
        <v>0</v>
      </c>
      <c r="J149" s="59"/>
      <c r="K149" s="109"/>
    </row>
    <row r="150" s="7" customFormat="true" ht="20.1" hidden="false" customHeight="true" outlineLevel="0" collapsed="false">
      <c r="A150" s="114"/>
      <c r="B150" s="116" t="s">
        <v>41</v>
      </c>
      <c r="C150" s="110" t="n">
        <v>0</v>
      </c>
      <c r="D150" s="117" t="s">
        <v>40</v>
      </c>
      <c r="E150" s="173"/>
      <c r="F150" s="77" t="n">
        <f aca="false">+C150*E150</f>
        <v>0</v>
      </c>
      <c r="G150" s="58"/>
      <c r="H150" s="77" t="n">
        <f aca="false">+C150*G150</f>
        <v>0</v>
      </c>
      <c r="I150" s="77" t="n">
        <f aca="false">+F150+H150</f>
        <v>0</v>
      </c>
      <c r="J150" s="59"/>
    </row>
    <row r="151" s="7" customFormat="true" ht="20.1" hidden="false" customHeight="true" outlineLevel="0" collapsed="false">
      <c r="A151" s="80"/>
      <c r="B151" s="118" t="s">
        <v>42</v>
      </c>
      <c r="C151" s="98" t="n">
        <v>92.4</v>
      </c>
      <c r="D151" s="119" t="s">
        <v>43</v>
      </c>
      <c r="E151" s="177"/>
      <c r="F151" s="77"/>
      <c r="G151" s="58"/>
      <c r="H151" s="77" t="n">
        <f aca="false">+C151*G151</f>
        <v>0</v>
      </c>
      <c r="I151" s="77" t="n">
        <f aca="false">+F151+H151</f>
        <v>0</v>
      </c>
      <c r="J151" s="59"/>
      <c r="K151" s="109"/>
    </row>
    <row r="152" s="125" customFormat="true" ht="20.1" hidden="false" customHeight="true" outlineLevel="0" collapsed="false">
      <c r="A152" s="80"/>
      <c r="B152" s="120" t="s">
        <v>44</v>
      </c>
      <c r="C152" s="98" t="n">
        <v>0</v>
      </c>
      <c r="D152" s="119"/>
      <c r="E152" s="177"/>
      <c r="F152" s="77" t="n">
        <f aca="false">+C152*E152</f>
        <v>0</v>
      </c>
      <c r="G152" s="58"/>
      <c r="H152" s="77" t="n">
        <f aca="false">+C152*G152</f>
        <v>0</v>
      </c>
      <c r="I152" s="77" t="n">
        <f aca="false">+F152+H152</f>
        <v>0</v>
      </c>
      <c r="J152" s="59"/>
      <c r="L152" s="7"/>
      <c r="M152" s="7"/>
    </row>
    <row r="153" s="125" customFormat="true" ht="20.1" hidden="false" customHeight="true" outlineLevel="0" collapsed="false">
      <c r="A153" s="214"/>
      <c r="B153" s="122" t="s">
        <v>45</v>
      </c>
      <c r="C153" s="98" t="n">
        <v>18.26</v>
      </c>
      <c r="D153" s="123" t="s">
        <v>43</v>
      </c>
      <c r="E153" s="98"/>
      <c r="F153" s="77" t="n">
        <f aca="false">+C153*E153</f>
        <v>0</v>
      </c>
      <c r="G153" s="58"/>
      <c r="H153" s="77"/>
      <c r="I153" s="77" t="n">
        <f aca="false">+F153+H153</f>
        <v>0</v>
      </c>
      <c r="J153" s="170"/>
      <c r="K153" s="109"/>
      <c r="L153" s="7"/>
      <c r="M153" s="7"/>
    </row>
    <row r="154" s="125" customFormat="true" ht="20.1" hidden="false" customHeight="true" outlineLevel="0" collapsed="false">
      <c r="A154" s="219"/>
      <c r="B154" s="122" t="s">
        <v>46</v>
      </c>
      <c r="C154" s="98" t="n">
        <v>3204.762</v>
      </c>
      <c r="D154" s="123" t="s">
        <v>43</v>
      </c>
      <c r="E154" s="98"/>
      <c r="F154" s="77" t="n">
        <f aca="false">+C154*E154</f>
        <v>0</v>
      </c>
      <c r="G154" s="58"/>
      <c r="H154" s="77" t="n">
        <f aca="false">+C154*G154</f>
        <v>0</v>
      </c>
      <c r="I154" s="77" t="n">
        <f aca="false">+F154+H154</f>
        <v>0</v>
      </c>
      <c r="J154" s="170"/>
      <c r="K154" s="109"/>
      <c r="L154" s="7"/>
      <c r="M154" s="7"/>
    </row>
    <row r="155" s="125" customFormat="true" ht="20.1" hidden="false" customHeight="true" outlineLevel="0" collapsed="false">
      <c r="A155" s="219"/>
      <c r="B155" s="126" t="s">
        <v>47</v>
      </c>
      <c r="C155" s="98" t="n">
        <v>8749.807</v>
      </c>
      <c r="D155" s="123" t="s">
        <v>43</v>
      </c>
      <c r="E155" s="98"/>
      <c r="F155" s="77" t="n">
        <f aca="false">+C155*E155</f>
        <v>0</v>
      </c>
      <c r="G155" s="58"/>
      <c r="H155" s="77" t="n">
        <f aca="false">+C155*G155</f>
        <v>0</v>
      </c>
      <c r="I155" s="77" t="n">
        <f aca="false">+F155+H155</f>
        <v>0</v>
      </c>
      <c r="J155" s="170"/>
      <c r="K155" s="109"/>
      <c r="L155" s="7"/>
      <c r="M155" s="7"/>
    </row>
    <row r="156" s="125" customFormat="true" ht="20.1" hidden="false" customHeight="true" outlineLevel="0" collapsed="false">
      <c r="A156" s="219"/>
      <c r="B156" s="126" t="s">
        <v>48</v>
      </c>
      <c r="C156" s="98" t="n">
        <v>41.8</v>
      </c>
      <c r="D156" s="123" t="s">
        <v>43</v>
      </c>
      <c r="E156" s="98"/>
      <c r="F156" s="77" t="n">
        <f aca="false">+C156*E156</f>
        <v>0</v>
      </c>
      <c r="G156" s="58"/>
      <c r="H156" s="77" t="n">
        <f aca="false">+C156*G156</f>
        <v>0</v>
      </c>
      <c r="I156" s="77" t="n">
        <f aca="false">+F156+H156</f>
        <v>0</v>
      </c>
      <c r="J156" s="170"/>
      <c r="K156" s="109"/>
      <c r="L156" s="7"/>
      <c r="M156" s="7"/>
    </row>
    <row r="157" s="125" customFormat="true" ht="20.1" hidden="false" customHeight="true" outlineLevel="0" collapsed="false">
      <c r="A157" s="219"/>
      <c r="B157" s="126" t="s">
        <v>49</v>
      </c>
      <c r="C157" s="98" t="n">
        <v>1258.51</v>
      </c>
      <c r="D157" s="123" t="s">
        <v>43</v>
      </c>
      <c r="E157" s="98"/>
      <c r="F157" s="77" t="n">
        <f aca="false">+C157*E157</f>
        <v>0</v>
      </c>
      <c r="G157" s="58"/>
      <c r="H157" s="77" t="n">
        <f aca="false">+C157*G157</f>
        <v>0</v>
      </c>
      <c r="I157" s="77" t="n">
        <f aca="false">+F157+H157</f>
        <v>0</v>
      </c>
      <c r="J157" s="170"/>
      <c r="K157" s="109"/>
      <c r="L157" s="7"/>
      <c r="M157" s="7"/>
    </row>
    <row r="158" s="125" customFormat="true" ht="20.1" hidden="false" customHeight="true" outlineLevel="0" collapsed="false">
      <c r="A158" s="219"/>
      <c r="B158" s="126" t="s">
        <v>51</v>
      </c>
      <c r="C158" s="98" t="n">
        <v>239.8</v>
      </c>
      <c r="D158" s="123" t="s">
        <v>43</v>
      </c>
      <c r="E158" s="98"/>
      <c r="F158" s="77"/>
      <c r="G158" s="58"/>
      <c r="H158" s="77" t="n">
        <f aca="false">+C158*G158</f>
        <v>0</v>
      </c>
      <c r="I158" s="77" t="n">
        <f aca="false">+F158+H158</f>
        <v>0</v>
      </c>
      <c r="J158" s="170"/>
      <c r="K158" s="109"/>
      <c r="L158" s="7"/>
      <c r="M158" s="7"/>
    </row>
    <row r="159" s="125" customFormat="true" ht="20.1" hidden="false" customHeight="true" outlineLevel="0" collapsed="false">
      <c r="A159" s="214"/>
      <c r="B159" s="182" t="s">
        <v>89</v>
      </c>
      <c r="C159" s="105" t="n">
        <v>470.25</v>
      </c>
      <c r="D159" s="198" t="s">
        <v>40</v>
      </c>
      <c r="E159" s="110"/>
      <c r="F159" s="77" t="n">
        <f aca="false">+C159*E159</f>
        <v>0</v>
      </c>
      <c r="G159" s="58"/>
      <c r="H159" s="77" t="n">
        <f aca="false">+C159*G159</f>
        <v>0</v>
      </c>
      <c r="I159" s="77" t="n">
        <f aca="false">+F159+H159</f>
        <v>0</v>
      </c>
      <c r="J159" s="170"/>
      <c r="L159" s="7"/>
      <c r="M159" s="7"/>
    </row>
    <row r="160" s="125" customFormat="true" ht="20.1" hidden="false" customHeight="true" outlineLevel="0" collapsed="false">
      <c r="A160" s="220" t="s">
        <v>52</v>
      </c>
      <c r="B160" s="128" t="s">
        <v>53</v>
      </c>
      <c r="C160" s="105" t="n">
        <v>0</v>
      </c>
      <c r="D160" s="130" t="s">
        <v>34</v>
      </c>
      <c r="E160" s="221"/>
      <c r="F160" s="136" t="n">
        <f aca="false">+C160*E160</f>
        <v>0</v>
      </c>
      <c r="G160" s="137"/>
      <c r="H160" s="136" t="n">
        <f aca="false">+C160*G160</f>
        <v>0</v>
      </c>
      <c r="I160" s="136" t="n">
        <f aca="false">+F160+H160</f>
        <v>0</v>
      </c>
      <c r="J160" s="170"/>
      <c r="L160" s="7"/>
      <c r="M160" s="7"/>
    </row>
    <row r="161" s="125" customFormat="true" ht="20.1" hidden="false" customHeight="true" outlineLevel="0" collapsed="false">
      <c r="A161" s="220" t="s">
        <v>52</v>
      </c>
      <c r="B161" s="132" t="s">
        <v>50</v>
      </c>
      <c r="C161" s="133" t="n">
        <v>9647.583</v>
      </c>
      <c r="D161" s="134" t="s">
        <v>43</v>
      </c>
      <c r="E161" s="133"/>
      <c r="F161" s="136"/>
      <c r="G161" s="137"/>
      <c r="H161" s="136"/>
      <c r="I161" s="136" t="n">
        <f aca="false">+F161+H161</f>
        <v>0</v>
      </c>
      <c r="J161" s="215"/>
      <c r="K161" s="109"/>
    </row>
    <row r="162" s="7" customFormat="true" ht="20.1" hidden="false" customHeight="true" outlineLevel="0" collapsed="false">
      <c r="A162" s="222"/>
      <c r="B162" s="223"/>
      <c r="C162" s="224"/>
      <c r="D162" s="225"/>
      <c r="E162" s="226"/>
      <c r="F162" s="77" t="n">
        <f aca="false">+C162*E162</f>
        <v>0</v>
      </c>
      <c r="G162" s="58"/>
      <c r="H162" s="77" t="n">
        <f aca="false">+C162*G162</f>
        <v>0</v>
      </c>
      <c r="I162" s="77" t="n">
        <f aca="false">+F162+H162</f>
        <v>0</v>
      </c>
      <c r="J162" s="227"/>
    </row>
    <row r="163" s="7" customFormat="true" ht="20.1" hidden="false" customHeight="true" outlineLevel="0" collapsed="false">
      <c r="A163" s="159"/>
      <c r="B163" s="228" t="s">
        <v>90</v>
      </c>
      <c r="C163" s="229"/>
      <c r="D163" s="230"/>
      <c r="E163" s="163"/>
      <c r="F163" s="164" t="n">
        <f aca="false">SUM(F142:F162)</f>
        <v>0</v>
      </c>
      <c r="G163" s="163"/>
      <c r="H163" s="164" t="n">
        <f aca="false">SUM(H142:H162)</f>
        <v>0</v>
      </c>
      <c r="I163" s="164" t="n">
        <f aca="false">SUM(I142:I162)</f>
        <v>0</v>
      </c>
      <c r="J163" s="165"/>
      <c r="L163" s="109"/>
    </row>
    <row r="164" s="7" customFormat="true" ht="20.1" hidden="false" customHeight="true" outlineLevel="0" collapsed="false">
      <c r="A164" s="114" t="n">
        <v>3.7</v>
      </c>
      <c r="B164" s="231" t="s">
        <v>91</v>
      </c>
      <c r="C164" s="232"/>
      <c r="D164" s="233"/>
      <c r="E164" s="234"/>
      <c r="F164" s="77" t="n">
        <f aca="false">+C164*E164</f>
        <v>0</v>
      </c>
      <c r="G164" s="58"/>
      <c r="H164" s="77" t="n">
        <f aca="false">+C164*G164</f>
        <v>0</v>
      </c>
      <c r="I164" s="77" t="n">
        <f aca="false">+F164+H164</f>
        <v>0</v>
      </c>
      <c r="J164" s="113"/>
    </row>
    <row r="165" s="125" customFormat="true" ht="20.1" hidden="false" customHeight="true" outlineLevel="0" collapsed="false">
      <c r="A165" s="114"/>
      <c r="B165" s="235" t="s">
        <v>92</v>
      </c>
      <c r="C165" s="105" t="n">
        <v>124.707</v>
      </c>
      <c r="D165" s="117" t="s">
        <v>34</v>
      </c>
      <c r="E165" s="112"/>
      <c r="F165" s="77" t="n">
        <f aca="false">+C165*E165</f>
        <v>0</v>
      </c>
      <c r="G165" s="58"/>
      <c r="H165" s="77" t="n">
        <f aca="false">+C165*G165</f>
        <v>0</v>
      </c>
      <c r="I165" s="77" t="n">
        <f aca="false">+F165+H165</f>
        <v>0</v>
      </c>
      <c r="J165" s="59"/>
      <c r="K165" s="109"/>
      <c r="L165" s="7"/>
      <c r="M165" s="7"/>
    </row>
    <row r="166" s="125" customFormat="true" ht="20.1" hidden="false" customHeight="true" outlineLevel="0" collapsed="false">
      <c r="A166" s="219"/>
      <c r="B166" s="236" t="s">
        <v>93</v>
      </c>
      <c r="C166" s="105" t="n">
        <v>492.096</v>
      </c>
      <c r="D166" s="123" t="s">
        <v>40</v>
      </c>
      <c r="E166" s="98"/>
      <c r="F166" s="77" t="n">
        <f aca="false">+C166*E166</f>
        <v>0</v>
      </c>
      <c r="G166" s="58"/>
      <c r="H166" s="77" t="n">
        <f aca="false">+C166*G166</f>
        <v>0</v>
      </c>
      <c r="I166" s="77" t="n">
        <f aca="false">+F166+H166</f>
        <v>0</v>
      </c>
      <c r="J166" s="170"/>
      <c r="K166" s="109"/>
      <c r="L166" s="7"/>
      <c r="M166" s="7"/>
    </row>
    <row r="167" s="125" customFormat="true" ht="20.1" hidden="false" customHeight="true" outlineLevel="0" collapsed="false">
      <c r="A167" s="121"/>
      <c r="B167" s="236" t="s">
        <v>94</v>
      </c>
      <c r="C167" s="105" t="n">
        <v>555.104</v>
      </c>
      <c r="D167" s="198" t="s">
        <v>40</v>
      </c>
      <c r="E167" s="98"/>
      <c r="F167" s="77" t="n">
        <f aca="false">+C167*E167</f>
        <v>0</v>
      </c>
      <c r="G167" s="58"/>
      <c r="H167" s="77"/>
      <c r="I167" s="77" t="n">
        <f aca="false">+F167+H167</f>
        <v>0</v>
      </c>
      <c r="J167" s="170"/>
      <c r="K167" s="109"/>
      <c r="L167" s="7"/>
      <c r="M167" s="7"/>
    </row>
    <row r="168" s="125" customFormat="true" ht="20.1" hidden="false" customHeight="true" outlineLevel="0" collapsed="false">
      <c r="A168" s="121"/>
      <c r="B168" s="236" t="s">
        <v>95</v>
      </c>
      <c r="C168" s="105" t="n">
        <v>0</v>
      </c>
      <c r="D168" s="198" t="s">
        <v>40</v>
      </c>
      <c r="E168" s="98"/>
      <c r="F168" s="77" t="n">
        <f aca="false">+C168*E168</f>
        <v>0</v>
      </c>
      <c r="G168" s="58"/>
      <c r="H168" s="77" t="n">
        <f aca="false">+C168*G168</f>
        <v>0</v>
      </c>
      <c r="I168" s="77" t="n">
        <f aca="false">+F168+H168</f>
        <v>0</v>
      </c>
      <c r="J168" s="170"/>
      <c r="L168" s="7"/>
      <c r="M168" s="7"/>
    </row>
    <row r="169" s="125" customFormat="true" ht="20.1" hidden="false" customHeight="true" outlineLevel="0" collapsed="false">
      <c r="A169" s="121"/>
      <c r="B169" s="180" t="s">
        <v>96</v>
      </c>
      <c r="C169" s="98" t="n">
        <v>139.7</v>
      </c>
      <c r="D169" s="198" t="s">
        <v>43</v>
      </c>
      <c r="E169" s="98"/>
      <c r="F169" s="77" t="n">
        <f aca="false">+C169*E169</f>
        <v>0</v>
      </c>
      <c r="G169" s="58"/>
      <c r="H169" s="77" t="n">
        <f aca="false">+C169*G169</f>
        <v>0</v>
      </c>
      <c r="I169" s="77" t="n">
        <f aca="false">+F169+H169</f>
        <v>0</v>
      </c>
      <c r="J169" s="237"/>
      <c r="K169" s="109"/>
      <c r="L169" s="7"/>
      <c r="M169" s="7"/>
    </row>
    <row r="170" s="125" customFormat="true" ht="20.1" hidden="false" customHeight="true" outlineLevel="0" collapsed="false">
      <c r="A170" s="121"/>
      <c r="B170" s="208" t="s">
        <v>97</v>
      </c>
      <c r="C170" s="105" t="n">
        <v>0</v>
      </c>
      <c r="D170" s="198"/>
      <c r="E170" s="110"/>
      <c r="F170" s="77" t="n">
        <f aca="false">+C170*E170</f>
        <v>0</v>
      </c>
      <c r="G170" s="58"/>
      <c r="H170" s="77" t="n">
        <f aca="false">+C170*G170</f>
        <v>0</v>
      </c>
      <c r="I170" s="77" t="n">
        <f aca="false">+F170+H170</f>
        <v>0</v>
      </c>
      <c r="J170" s="170"/>
      <c r="L170" s="7"/>
      <c r="M170" s="7"/>
    </row>
    <row r="171" s="125" customFormat="true" ht="20.1" hidden="false" customHeight="true" outlineLevel="0" collapsed="false">
      <c r="A171" s="214"/>
      <c r="B171" s="122" t="s">
        <v>45</v>
      </c>
      <c r="C171" s="105" t="n">
        <v>18.414</v>
      </c>
      <c r="D171" s="123" t="s">
        <v>43</v>
      </c>
      <c r="E171" s="98"/>
      <c r="F171" s="77" t="n">
        <f aca="false">+C171*E171</f>
        <v>0</v>
      </c>
      <c r="G171" s="58"/>
      <c r="H171" s="77"/>
      <c r="I171" s="77" t="n">
        <f aca="false">+F171+H171</f>
        <v>0</v>
      </c>
      <c r="J171" s="170"/>
      <c r="K171" s="109"/>
      <c r="L171" s="7"/>
      <c r="M171" s="7"/>
    </row>
    <row r="172" s="125" customFormat="true" ht="20.1" hidden="false" customHeight="true" outlineLevel="0" collapsed="false">
      <c r="A172" s="219"/>
      <c r="B172" s="122" t="s">
        <v>46</v>
      </c>
      <c r="C172" s="105" t="n">
        <v>197.626</v>
      </c>
      <c r="D172" s="123" t="s">
        <v>43</v>
      </c>
      <c r="E172" s="98"/>
      <c r="F172" s="77" t="n">
        <f aca="false">+C172*E172</f>
        <v>0</v>
      </c>
      <c r="G172" s="58"/>
      <c r="H172" s="77"/>
      <c r="I172" s="77" t="n">
        <f aca="false">+F172+H172</f>
        <v>0</v>
      </c>
      <c r="J172" s="170"/>
      <c r="K172" s="109"/>
      <c r="L172" s="7"/>
      <c r="M172" s="7"/>
    </row>
    <row r="173" s="125" customFormat="true" ht="20.1" hidden="false" customHeight="true" outlineLevel="0" collapsed="false">
      <c r="A173" s="121"/>
      <c r="B173" s="126" t="s">
        <v>47</v>
      </c>
      <c r="C173" s="105" t="n">
        <v>6415.728</v>
      </c>
      <c r="D173" s="198" t="s">
        <v>43</v>
      </c>
      <c r="E173" s="98"/>
      <c r="F173" s="77" t="n">
        <f aca="false">+C173*E173</f>
        <v>0</v>
      </c>
      <c r="G173" s="58"/>
      <c r="H173" s="77" t="n">
        <f aca="false">+C173*G173</f>
        <v>0</v>
      </c>
      <c r="I173" s="77" t="n">
        <f aca="false">+F173+H173</f>
        <v>0</v>
      </c>
      <c r="J173" s="170"/>
      <c r="K173" s="109"/>
      <c r="L173" s="7"/>
      <c r="M173" s="7"/>
    </row>
    <row r="174" s="125" customFormat="true" ht="20.1" hidden="false" customHeight="true" outlineLevel="0" collapsed="false">
      <c r="A174" s="121"/>
      <c r="B174" s="126" t="s">
        <v>48</v>
      </c>
      <c r="C174" s="105" t="n">
        <v>946.748</v>
      </c>
      <c r="D174" s="198" t="s">
        <v>43</v>
      </c>
      <c r="E174" s="98"/>
      <c r="F174" s="77" t="n">
        <f aca="false">+C174*E174</f>
        <v>0</v>
      </c>
      <c r="G174" s="58"/>
      <c r="H174" s="77" t="n">
        <f aca="false">+C174*G174</f>
        <v>0</v>
      </c>
      <c r="I174" s="77" t="n">
        <f aca="false">+F174+H174</f>
        <v>0</v>
      </c>
      <c r="J174" s="170"/>
      <c r="K174" s="109"/>
      <c r="L174" s="7"/>
      <c r="M174" s="7"/>
    </row>
    <row r="175" s="125" customFormat="true" ht="20.1" hidden="false" customHeight="true" outlineLevel="0" collapsed="false">
      <c r="A175" s="219"/>
      <c r="B175" s="126" t="s">
        <v>49</v>
      </c>
      <c r="C175" s="105" t="n">
        <v>312.796</v>
      </c>
      <c r="D175" s="123" t="s">
        <v>43</v>
      </c>
      <c r="E175" s="98"/>
      <c r="F175" s="77" t="n">
        <f aca="false">+C175*E175</f>
        <v>0</v>
      </c>
      <c r="G175" s="58"/>
      <c r="H175" s="77"/>
      <c r="I175" s="77" t="n">
        <f aca="false">+F175+H175</f>
        <v>0</v>
      </c>
      <c r="J175" s="170"/>
      <c r="K175" s="109"/>
      <c r="L175" s="7"/>
      <c r="M175" s="7"/>
    </row>
    <row r="176" s="125" customFormat="true" ht="20.1" hidden="false" customHeight="true" outlineLevel="0" collapsed="false">
      <c r="A176" s="121"/>
      <c r="B176" s="126" t="s">
        <v>50</v>
      </c>
      <c r="C176" s="98" t="n">
        <v>170.588</v>
      </c>
      <c r="D176" s="123" t="s">
        <v>43</v>
      </c>
      <c r="E176" s="98"/>
      <c r="F176" s="77" t="n">
        <f aca="false">+C176*E176</f>
        <v>0</v>
      </c>
      <c r="G176" s="58"/>
      <c r="H176" s="77"/>
      <c r="I176" s="77" t="n">
        <f aca="false">+F176+H176</f>
        <v>0</v>
      </c>
      <c r="J176" s="170"/>
      <c r="K176" s="109"/>
      <c r="L176" s="7"/>
      <c r="M176" s="7"/>
    </row>
    <row r="177" s="125" customFormat="true" ht="20.1" hidden="false" customHeight="true" outlineLevel="0" collapsed="false">
      <c r="A177" s="197"/>
      <c r="B177" s="180" t="s">
        <v>51</v>
      </c>
      <c r="C177" s="98" t="n">
        <v>145.2</v>
      </c>
      <c r="D177" s="198" t="s">
        <v>43</v>
      </c>
      <c r="E177" s="98"/>
      <c r="F177" s="77" t="n">
        <f aca="false">+C177*E177</f>
        <v>0</v>
      </c>
      <c r="G177" s="58"/>
      <c r="H177" s="77" t="n">
        <f aca="false">+C177*G177</f>
        <v>0</v>
      </c>
      <c r="I177" s="77" t="n">
        <f aca="false">+F177+H177</f>
        <v>0</v>
      </c>
      <c r="J177" s="170"/>
      <c r="K177" s="109"/>
      <c r="L177" s="7"/>
      <c r="M177" s="7"/>
    </row>
    <row r="178" s="125" customFormat="true" ht="20.1" hidden="false" customHeight="true" outlineLevel="0" collapsed="false">
      <c r="A178" s="238" t="s">
        <v>52</v>
      </c>
      <c r="B178" s="239" t="s">
        <v>98</v>
      </c>
      <c r="C178" s="129" t="n">
        <v>116.6</v>
      </c>
      <c r="D178" s="240" t="s">
        <v>73</v>
      </c>
      <c r="E178" s="221"/>
      <c r="F178" s="241" t="n">
        <f aca="false">+C178*E178</f>
        <v>0</v>
      </c>
      <c r="G178" s="242"/>
      <c r="H178" s="241" t="n">
        <f aca="false">+C178*G178</f>
        <v>0</v>
      </c>
      <c r="I178" s="241" t="n">
        <f aca="false">+F178+H178</f>
        <v>0</v>
      </c>
      <c r="J178" s="170"/>
      <c r="L178" s="7"/>
      <c r="M178" s="7"/>
    </row>
    <row r="179" s="125" customFormat="true" ht="20.1" hidden="false" customHeight="true" outlineLevel="0" collapsed="false">
      <c r="A179" s="238" t="s">
        <v>52</v>
      </c>
      <c r="B179" s="239" t="s">
        <v>99</v>
      </c>
      <c r="C179" s="129" t="n">
        <v>139.975</v>
      </c>
      <c r="D179" s="240" t="s">
        <v>73</v>
      </c>
      <c r="E179" s="221"/>
      <c r="F179" s="241"/>
      <c r="G179" s="242"/>
      <c r="H179" s="241" t="n">
        <f aca="false">+C179*G179</f>
        <v>0</v>
      </c>
      <c r="I179" s="241" t="n">
        <f aca="false">+F179+H179</f>
        <v>0</v>
      </c>
      <c r="J179" s="170"/>
    </row>
    <row r="180" s="7" customFormat="true" ht="20.1" hidden="false" customHeight="true" outlineLevel="0" collapsed="false">
      <c r="A180" s="121"/>
      <c r="B180" s="243"/>
      <c r="C180" s="110"/>
      <c r="D180" s="244"/>
      <c r="E180" s="131"/>
      <c r="F180" s="77" t="n">
        <f aca="false">+C180*E180</f>
        <v>0</v>
      </c>
      <c r="G180" s="58"/>
      <c r="H180" s="77" t="n">
        <f aca="false">+C180*G180</f>
        <v>0</v>
      </c>
      <c r="I180" s="77" t="n">
        <f aca="false">+F180+H180</f>
        <v>0</v>
      </c>
      <c r="J180" s="170"/>
    </row>
    <row r="181" s="7" customFormat="true" ht="20.1" hidden="false" customHeight="true" outlineLevel="0" collapsed="false">
      <c r="A181" s="159"/>
      <c r="B181" s="228" t="s">
        <v>100</v>
      </c>
      <c r="C181" s="229"/>
      <c r="D181" s="230"/>
      <c r="E181" s="163"/>
      <c r="F181" s="163" t="n">
        <f aca="false">SUM(F164:F180)</f>
        <v>0</v>
      </c>
      <c r="G181" s="163"/>
      <c r="H181" s="163" t="n">
        <f aca="false">SUM(H164:H180)</f>
        <v>0</v>
      </c>
      <c r="I181" s="163" t="n">
        <f aca="false">SUM(I164:I180)</f>
        <v>0</v>
      </c>
      <c r="J181" s="165"/>
      <c r="L181" s="109"/>
    </row>
    <row r="182" s="125" customFormat="true" ht="20.1" hidden="false" customHeight="true" outlineLevel="0" collapsed="false">
      <c r="A182" s="114" t="n">
        <v>3.8</v>
      </c>
      <c r="B182" s="231" t="s">
        <v>101</v>
      </c>
      <c r="C182" s="232"/>
      <c r="D182" s="233"/>
      <c r="E182" s="234"/>
      <c r="F182" s="77" t="n">
        <f aca="false">+C182*E182</f>
        <v>0</v>
      </c>
      <c r="G182" s="58"/>
      <c r="H182" s="77" t="n">
        <f aca="false">+C182*G182</f>
        <v>0</v>
      </c>
      <c r="I182" s="77" t="n">
        <f aca="false">+F182+H182</f>
        <v>0</v>
      </c>
      <c r="J182" s="113"/>
      <c r="L182" s="7"/>
      <c r="M182" s="7"/>
    </row>
    <row r="183" s="125" customFormat="true" ht="20.1" hidden="false" customHeight="true" outlineLevel="0" collapsed="false">
      <c r="A183" s="121"/>
      <c r="B183" s="245" t="s">
        <v>92</v>
      </c>
      <c r="C183" s="105" t="n">
        <v>124.707</v>
      </c>
      <c r="D183" s="198" t="s">
        <v>34</v>
      </c>
      <c r="E183" s="112"/>
      <c r="F183" s="77" t="n">
        <f aca="false">+C183*E183</f>
        <v>0</v>
      </c>
      <c r="G183" s="58"/>
      <c r="H183" s="77"/>
      <c r="I183" s="77" t="n">
        <f aca="false">+F183+H183</f>
        <v>0</v>
      </c>
      <c r="J183" s="170"/>
      <c r="K183" s="109"/>
      <c r="L183" s="7"/>
      <c r="M183" s="7"/>
    </row>
    <row r="184" s="125" customFormat="true" ht="20.1" hidden="false" customHeight="true" outlineLevel="0" collapsed="false">
      <c r="A184" s="219"/>
      <c r="B184" s="236" t="s">
        <v>93</v>
      </c>
      <c r="C184" s="105" t="n">
        <v>492.096</v>
      </c>
      <c r="D184" s="123" t="s">
        <v>40</v>
      </c>
      <c r="E184" s="98"/>
      <c r="F184" s="77" t="n">
        <f aca="false">+C184*E184</f>
        <v>0</v>
      </c>
      <c r="G184" s="58"/>
      <c r="H184" s="77" t="n">
        <f aca="false">+C184*G184</f>
        <v>0</v>
      </c>
      <c r="I184" s="77" t="n">
        <f aca="false">+F184+H184</f>
        <v>0</v>
      </c>
      <c r="J184" s="170"/>
      <c r="K184" s="109"/>
      <c r="L184" s="7"/>
      <c r="M184" s="7"/>
    </row>
    <row r="185" s="125" customFormat="true" ht="20.1" hidden="false" customHeight="true" outlineLevel="0" collapsed="false">
      <c r="A185" s="121"/>
      <c r="B185" s="236" t="s">
        <v>94</v>
      </c>
      <c r="C185" s="105" t="n">
        <v>555.104</v>
      </c>
      <c r="D185" s="198" t="s">
        <v>40</v>
      </c>
      <c r="E185" s="98"/>
      <c r="F185" s="77" t="n">
        <f aca="false">+C185*E185</f>
        <v>0</v>
      </c>
      <c r="G185" s="58"/>
      <c r="H185" s="77" t="n">
        <f aca="false">+C185*G185</f>
        <v>0</v>
      </c>
      <c r="I185" s="77" t="n">
        <f aca="false">+F185+H185</f>
        <v>0</v>
      </c>
      <c r="J185" s="170"/>
      <c r="K185" s="109"/>
      <c r="L185" s="7"/>
      <c r="M185" s="7"/>
    </row>
    <row r="186" s="125" customFormat="true" ht="20.1" hidden="false" customHeight="true" outlineLevel="0" collapsed="false">
      <c r="A186" s="121"/>
      <c r="B186" s="236" t="s">
        <v>95</v>
      </c>
      <c r="C186" s="105" t="n">
        <v>0</v>
      </c>
      <c r="D186" s="198" t="s">
        <v>40</v>
      </c>
      <c r="E186" s="98"/>
      <c r="F186" s="77" t="n">
        <f aca="false">+C186*E186</f>
        <v>0</v>
      </c>
      <c r="G186" s="58"/>
      <c r="H186" s="77" t="n">
        <f aca="false">+C186*G186</f>
        <v>0</v>
      </c>
      <c r="I186" s="77" t="n">
        <f aca="false">+F186+H186</f>
        <v>0</v>
      </c>
      <c r="J186" s="170"/>
      <c r="L186" s="7"/>
      <c r="M186" s="7"/>
    </row>
    <row r="187" s="125" customFormat="true" ht="20.1" hidden="false" customHeight="true" outlineLevel="0" collapsed="false">
      <c r="A187" s="121"/>
      <c r="B187" s="180" t="s">
        <v>96</v>
      </c>
      <c r="C187" s="98" t="n">
        <v>139.7</v>
      </c>
      <c r="D187" s="198" t="s">
        <v>43</v>
      </c>
      <c r="E187" s="98"/>
      <c r="F187" s="77" t="n">
        <f aca="false">+C187*E187</f>
        <v>0</v>
      </c>
      <c r="G187" s="58"/>
      <c r="H187" s="77" t="n">
        <f aca="false">+C187*G187</f>
        <v>0</v>
      </c>
      <c r="I187" s="77" t="n">
        <f aca="false">+F187+H187</f>
        <v>0</v>
      </c>
      <c r="J187" s="237"/>
      <c r="K187" s="109"/>
      <c r="L187" s="7"/>
      <c r="M187" s="7"/>
    </row>
    <row r="188" s="125" customFormat="true" ht="20.1" hidden="false" customHeight="true" outlineLevel="0" collapsed="false">
      <c r="A188" s="121"/>
      <c r="B188" s="208" t="s">
        <v>97</v>
      </c>
      <c r="C188" s="105" t="n">
        <v>0</v>
      </c>
      <c r="D188" s="198"/>
      <c r="E188" s="110"/>
      <c r="F188" s="77" t="n">
        <f aca="false">+C188*E188</f>
        <v>0</v>
      </c>
      <c r="G188" s="58"/>
      <c r="H188" s="77" t="n">
        <f aca="false">+C188*G188</f>
        <v>0</v>
      </c>
      <c r="I188" s="77" t="n">
        <f aca="false">+F188+H188</f>
        <v>0</v>
      </c>
      <c r="J188" s="170"/>
      <c r="L188" s="7"/>
      <c r="M188" s="7"/>
    </row>
    <row r="189" s="125" customFormat="true" ht="20.1" hidden="false" customHeight="true" outlineLevel="0" collapsed="false">
      <c r="A189" s="214"/>
      <c r="B189" s="122" t="s">
        <v>45</v>
      </c>
      <c r="C189" s="105" t="n">
        <v>18.414</v>
      </c>
      <c r="D189" s="123" t="s">
        <v>43</v>
      </c>
      <c r="E189" s="98"/>
      <c r="F189" s="77" t="n">
        <f aca="false">+C189*E189</f>
        <v>0</v>
      </c>
      <c r="G189" s="58"/>
      <c r="H189" s="77" t="n">
        <f aca="false">+C189*G189</f>
        <v>0</v>
      </c>
      <c r="I189" s="77" t="n">
        <f aca="false">+F189+H189</f>
        <v>0</v>
      </c>
      <c r="J189" s="170"/>
      <c r="K189" s="109"/>
      <c r="L189" s="7"/>
      <c r="M189" s="7"/>
    </row>
    <row r="190" s="125" customFormat="true" ht="20.1" hidden="false" customHeight="true" outlineLevel="0" collapsed="false">
      <c r="A190" s="219"/>
      <c r="B190" s="122" t="s">
        <v>46</v>
      </c>
      <c r="C190" s="105" t="n">
        <v>197.626</v>
      </c>
      <c r="D190" s="123" t="s">
        <v>43</v>
      </c>
      <c r="E190" s="98"/>
      <c r="F190" s="77" t="n">
        <f aca="false">+C190*E190</f>
        <v>0</v>
      </c>
      <c r="G190" s="58"/>
      <c r="H190" s="77" t="n">
        <f aca="false">+C190*G190</f>
        <v>0</v>
      </c>
      <c r="I190" s="77" t="n">
        <f aca="false">+F190+H190</f>
        <v>0</v>
      </c>
      <c r="J190" s="170"/>
      <c r="K190" s="109"/>
      <c r="L190" s="7"/>
      <c r="M190" s="7"/>
    </row>
    <row r="191" s="125" customFormat="true" ht="20.1" hidden="false" customHeight="true" outlineLevel="0" collapsed="false">
      <c r="A191" s="121"/>
      <c r="B191" s="126" t="s">
        <v>47</v>
      </c>
      <c r="C191" s="105" t="n">
        <v>6415.728</v>
      </c>
      <c r="D191" s="198" t="s">
        <v>43</v>
      </c>
      <c r="E191" s="98"/>
      <c r="F191" s="77" t="n">
        <f aca="false">+C191*E191</f>
        <v>0</v>
      </c>
      <c r="G191" s="58"/>
      <c r="H191" s="77" t="n">
        <f aca="false">+C191*G191</f>
        <v>0</v>
      </c>
      <c r="I191" s="77" t="n">
        <f aca="false">+F191+H191</f>
        <v>0</v>
      </c>
      <c r="J191" s="170"/>
      <c r="K191" s="109"/>
      <c r="L191" s="7"/>
      <c r="M191" s="7"/>
    </row>
    <row r="192" s="125" customFormat="true" ht="20.1" hidden="false" customHeight="true" outlineLevel="0" collapsed="false">
      <c r="A192" s="121"/>
      <c r="B192" s="126" t="s">
        <v>48</v>
      </c>
      <c r="C192" s="105" t="n">
        <v>946.748</v>
      </c>
      <c r="D192" s="198" t="s">
        <v>43</v>
      </c>
      <c r="E192" s="98"/>
      <c r="F192" s="77" t="n">
        <f aca="false">+C192*E192</f>
        <v>0</v>
      </c>
      <c r="G192" s="58"/>
      <c r="H192" s="77" t="n">
        <f aca="false">+C192*G192</f>
        <v>0</v>
      </c>
      <c r="I192" s="77" t="n">
        <f aca="false">+F192+H192</f>
        <v>0</v>
      </c>
      <c r="J192" s="170"/>
      <c r="K192" s="109"/>
      <c r="L192" s="7"/>
      <c r="M192" s="7"/>
    </row>
    <row r="193" s="125" customFormat="true" ht="20.1" hidden="false" customHeight="true" outlineLevel="0" collapsed="false">
      <c r="A193" s="121"/>
      <c r="B193" s="126" t="s">
        <v>49</v>
      </c>
      <c r="C193" s="105" t="n">
        <v>312.796</v>
      </c>
      <c r="D193" s="123" t="s">
        <v>43</v>
      </c>
      <c r="E193" s="98"/>
      <c r="F193" s="77" t="n">
        <f aca="false">+C193*E193</f>
        <v>0</v>
      </c>
      <c r="G193" s="58"/>
      <c r="H193" s="77" t="n">
        <f aca="false">+C193*G193</f>
        <v>0</v>
      </c>
      <c r="I193" s="77" t="n">
        <f aca="false">+F193+H193</f>
        <v>0</v>
      </c>
      <c r="J193" s="170"/>
      <c r="K193" s="109"/>
      <c r="L193" s="7"/>
      <c r="M193" s="7"/>
    </row>
    <row r="194" s="125" customFormat="true" ht="20.1" hidden="false" customHeight="true" outlineLevel="0" collapsed="false">
      <c r="A194" s="121"/>
      <c r="B194" s="126" t="s">
        <v>50</v>
      </c>
      <c r="C194" s="98" t="n">
        <v>170.588</v>
      </c>
      <c r="D194" s="123" t="s">
        <v>43</v>
      </c>
      <c r="E194" s="98"/>
      <c r="F194" s="77" t="n">
        <f aca="false">+C194*E194</f>
        <v>0</v>
      </c>
      <c r="G194" s="58"/>
      <c r="H194" s="77" t="n">
        <f aca="false">+C194*G194</f>
        <v>0</v>
      </c>
      <c r="I194" s="77" t="n">
        <f aca="false">+F194+H194</f>
        <v>0</v>
      </c>
      <c r="J194" s="170"/>
      <c r="K194" s="109"/>
      <c r="L194" s="7"/>
      <c r="M194" s="7"/>
    </row>
    <row r="195" s="125" customFormat="true" ht="20.1" hidden="false" customHeight="true" outlineLevel="0" collapsed="false">
      <c r="A195" s="197"/>
      <c r="B195" s="180" t="s">
        <v>51</v>
      </c>
      <c r="C195" s="98" t="n">
        <v>145.2</v>
      </c>
      <c r="D195" s="198" t="s">
        <v>43</v>
      </c>
      <c r="E195" s="98"/>
      <c r="F195" s="77" t="n">
        <f aca="false">+C195*E195</f>
        <v>0</v>
      </c>
      <c r="G195" s="58"/>
      <c r="H195" s="77" t="n">
        <f aca="false">+C195*G195</f>
        <v>0</v>
      </c>
      <c r="I195" s="77" t="n">
        <f aca="false">+F195+H195</f>
        <v>0</v>
      </c>
      <c r="J195" s="170"/>
      <c r="K195" s="109"/>
      <c r="L195" s="7"/>
      <c r="M195" s="7"/>
    </row>
    <row r="196" s="125" customFormat="true" ht="20.1" hidden="false" customHeight="true" outlineLevel="0" collapsed="false">
      <c r="A196" s="238" t="s">
        <v>52</v>
      </c>
      <c r="B196" s="239" t="s">
        <v>98</v>
      </c>
      <c r="C196" s="129" t="n">
        <v>116.6</v>
      </c>
      <c r="D196" s="240" t="s">
        <v>73</v>
      </c>
      <c r="E196" s="221"/>
      <c r="F196" s="241" t="n">
        <f aca="false">+C196*E196</f>
        <v>0</v>
      </c>
      <c r="G196" s="242"/>
      <c r="H196" s="241" t="n">
        <f aca="false">+C196*G196</f>
        <v>0</v>
      </c>
      <c r="I196" s="241" t="n">
        <f aca="false">+F196+H196</f>
        <v>0</v>
      </c>
      <c r="J196" s="170"/>
      <c r="L196" s="7"/>
      <c r="M196" s="7"/>
    </row>
    <row r="197" s="7" customFormat="true" ht="20.1" hidden="false" customHeight="true" outlineLevel="0" collapsed="false">
      <c r="A197" s="238" t="s">
        <v>52</v>
      </c>
      <c r="B197" s="239" t="s">
        <v>99</v>
      </c>
      <c r="C197" s="129" t="n">
        <v>150.315</v>
      </c>
      <c r="D197" s="240" t="s">
        <v>73</v>
      </c>
      <c r="E197" s="221"/>
      <c r="F197" s="241"/>
      <c r="G197" s="242"/>
      <c r="H197" s="241" t="n">
        <f aca="false">+C197*G197</f>
        <v>0</v>
      </c>
      <c r="I197" s="241" t="n">
        <f aca="false">+F197+H197</f>
        <v>0</v>
      </c>
      <c r="J197" s="170"/>
    </row>
    <row r="198" s="7" customFormat="true" ht="20.1" hidden="false" customHeight="true" outlineLevel="0" collapsed="false">
      <c r="A198" s="114"/>
      <c r="B198" s="97"/>
      <c r="C198" s="173"/>
      <c r="D198" s="111"/>
      <c r="E198" s="112"/>
      <c r="F198" s="77" t="n">
        <f aca="false">+C198*E198</f>
        <v>0</v>
      </c>
      <c r="G198" s="58"/>
      <c r="H198" s="77" t="n">
        <f aca="false">+C198*G198</f>
        <v>0</v>
      </c>
      <c r="I198" s="77" t="n">
        <f aca="false">+F198+H198</f>
        <v>0</v>
      </c>
      <c r="J198" s="59"/>
    </row>
    <row r="199" s="7" customFormat="true" ht="20.1" hidden="false" customHeight="true" outlineLevel="0" collapsed="false">
      <c r="A199" s="159"/>
      <c r="B199" s="228" t="s">
        <v>102</v>
      </c>
      <c r="C199" s="229"/>
      <c r="D199" s="230"/>
      <c r="E199" s="163"/>
      <c r="F199" s="164" t="n">
        <f aca="false">SUM(F182:F198)</f>
        <v>0</v>
      </c>
      <c r="G199" s="163"/>
      <c r="H199" s="164" t="n">
        <f aca="false">SUM(H182:H198)</f>
        <v>0</v>
      </c>
      <c r="I199" s="164" t="n">
        <f aca="false">SUM(I182:I198)</f>
        <v>0</v>
      </c>
      <c r="J199" s="165"/>
      <c r="L199" s="109"/>
    </row>
    <row r="200" s="7" customFormat="true" ht="20.1" hidden="false" customHeight="true" outlineLevel="0" collapsed="false">
      <c r="A200" s="246" t="n">
        <v>3.9</v>
      </c>
      <c r="B200" s="231" t="s">
        <v>103</v>
      </c>
      <c r="C200" s="232"/>
      <c r="D200" s="233"/>
      <c r="E200" s="234"/>
      <c r="F200" s="77" t="n">
        <f aca="false">+C200*E200</f>
        <v>0</v>
      </c>
      <c r="G200" s="58"/>
      <c r="H200" s="77" t="n">
        <f aca="false">+C200*G200</f>
        <v>0</v>
      </c>
      <c r="I200" s="77" t="n">
        <f aca="false">+F200+H200</f>
        <v>0</v>
      </c>
      <c r="J200" s="113"/>
    </row>
    <row r="201" s="125" customFormat="true" ht="20.1" hidden="false" customHeight="true" outlineLevel="0" collapsed="false">
      <c r="A201" s="247"/>
      <c r="B201" s="248" t="s">
        <v>92</v>
      </c>
      <c r="C201" s="105" t="n">
        <v>124.707</v>
      </c>
      <c r="D201" s="249" t="s">
        <v>34</v>
      </c>
      <c r="E201" s="112"/>
      <c r="F201" s="250" t="n">
        <f aca="false">+C201*E201</f>
        <v>0</v>
      </c>
      <c r="G201" s="58"/>
      <c r="H201" s="250"/>
      <c r="I201" s="250" t="n">
        <f aca="false">+F201+H201</f>
        <v>0</v>
      </c>
      <c r="J201" s="59"/>
      <c r="K201" s="109"/>
      <c r="L201" s="7"/>
      <c r="M201" s="7"/>
    </row>
    <row r="202" s="125" customFormat="true" ht="20.1" hidden="false" customHeight="true" outlineLevel="0" collapsed="false">
      <c r="A202" s="251"/>
      <c r="B202" s="236" t="s">
        <v>93</v>
      </c>
      <c r="C202" s="105" t="n">
        <v>492.096</v>
      </c>
      <c r="D202" s="252" t="s">
        <v>40</v>
      </c>
      <c r="E202" s="98"/>
      <c r="F202" s="250" t="n">
        <f aca="false">+C202*E202</f>
        <v>0</v>
      </c>
      <c r="G202" s="58"/>
      <c r="H202" s="250" t="n">
        <f aca="false">+C202*G202</f>
        <v>0</v>
      </c>
      <c r="I202" s="250" t="n">
        <f aca="false">+F202+H202</f>
        <v>0</v>
      </c>
      <c r="J202" s="170"/>
      <c r="K202" s="109"/>
      <c r="L202" s="7"/>
      <c r="M202" s="7"/>
    </row>
    <row r="203" s="125" customFormat="true" ht="20.1" hidden="false" customHeight="true" outlineLevel="0" collapsed="false">
      <c r="A203" s="247"/>
      <c r="B203" s="253" t="s">
        <v>94</v>
      </c>
      <c r="C203" s="105" t="n">
        <v>555.104</v>
      </c>
      <c r="D203" s="249" t="s">
        <v>40</v>
      </c>
      <c r="E203" s="98"/>
      <c r="F203" s="250" t="n">
        <f aca="false">+C203*E203</f>
        <v>0</v>
      </c>
      <c r="G203" s="58"/>
      <c r="H203" s="250" t="n">
        <f aca="false">+C203*G203</f>
        <v>0</v>
      </c>
      <c r="I203" s="250" t="n">
        <f aca="false">+F203+H203</f>
        <v>0</v>
      </c>
      <c r="J203" s="170"/>
      <c r="K203" s="109"/>
      <c r="L203" s="7"/>
      <c r="M203" s="7"/>
    </row>
    <row r="204" s="125" customFormat="true" ht="20.1" hidden="false" customHeight="true" outlineLevel="0" collapsed="false">
      <c r="A204" s="247"/>
      <c r="B204" s="253" t="s">
        <v>95</v>
      </c>
      <c r="C204" s="105" t="n">
        <v>0</v>
      </c>
      <c r="D204" s="249" t="s">
        <v>40</v>
      </c>
      <c r="E204" s="98"/>
      <c r="F204" s="250" t="n">
        <f aca="false">+C204*E204</f>
        <v>0</v>
      </c>
      <c r="G204" s="58"/>
      <c r="H204" s="250" t="n">
        <f aca="false">+C204*G204</f>
        <v>0</v>
      </c>
      <c r="I204" s="250" t="n">
        <f aca="false">+F204+H204</f>
        <v>0</v>
      </c>
      <c r="J204" s="170"/>
      <c r="L204" s="7"/>
      <c r="M204" s="7"/>
    </row>
    <row r="205" s="125" customFormat="true" ht="20.1" hidden="false" customHeight="true" outlineLevel="0" collapsed="false">
      <c r="A205" s="247"/>
      <c r="B205" s="180" t="s">
        <v>96</v>
      </c>
      <c r="C205" s="98" t="n">
        <v>139.7</v>
      </c>
      <c r="D205" s="249" t="s">
        <v>43</v>
      </c>
      <c r="E205" s="98"/>
      <c r="F205" s="250" t="n">
        <f aca="false">+C205*E205</f>
        <v>0</v>
      </c>
      <c r="G205" s="58"/>
      <c r="H205" s="250" t="n">
        <f aca="false">+C205*G205</f>
        <v>0</v>
      </c>
      <c r="I205" s="250" t="n">
        <f aca="false">+F205+H205</f>
        <v>0</v>
      </c>
      <c r="J205" s="237"/>
      <c r="K205" s="109"/>
      <c r="L205" s="7"/>
      <c r="M205" s="7"/>
    </row>
    <row r="206" s="125" customFormat="true" ht="20.1" hidden="false" customHeight="true" outlineLevel="0" collapsed="false">
      <c r="A206" s="247"/>
      <c r="B206" s="254" t="s">
        <v>97</v>
      </c>
      <c r="C206" s="105" t="n">
        <v>0</v>
      </c>
      <c r="D206" s="249"/>
      <c r="E206" s="110"/>
      <c r="F206" s="250" t="n">
        <f aca="false">+C206*E206</f>
        <v>0</v>
      </c>
      <c r="G206" s="58"/>
      <c r="H206" s="250" t="n">
        <f aca="false">+C206*G206</f>
        <v>0</v>
      </c>
      <c r="I206" s="250" t="n">
        <f aca="false">+F206+H206</f>
        <v>0</v>
      </c>
      <c r="J206" s="170"/>
      <c r="L206" s="7"/>
      <c r="M206" s="7"/>
    </row>
    <row r="207" s="125" customFormat="true" ht="20.1" hidden="false" customHeight="true" outlineLevel="0" collapsed="false">
      <c r="A207" s="255"/>
      <c r="B207" s="256" t="s">
        <v>45</v>
      </c>
      <c r="C207" s="105" t="n">
        <v>18.414</v>
      </c>
      <c r="D207" s="252" t="s">
        <v>43</v>
      </c>
      <c r="E207" s="98"/>
      <c r="F207" s="250" t="n">
        <f aca="false">+C207*E207</f>
        <v>0</v>
      </c>
      <c r="G207" s="58"/>
      <c r="H207" s="250" t="n">
        <f aca="false">+C207*G207</f>
        <v>0</v>
      </c>
      <c r="I207" s="250" t="n">
        <f aca="false">+F207+H207</f>
        <v>0</v>
      </c>
      <c r="J207" s="170"/>
      <c r="K207" s="109"/>
      <c r="L207" s="7"/>
      <c r="M207" s="7"/>
    </row>
    <row r="208" s="125" customFormat="true" ht="20.1" hidden="false" customHeight="true" outlineLevel="0" collapsed="false">
      <c r="A208" s="251"/>
      <c r="B208" s="256" t="s">
        <v>46</v>
      </c>
      <c r="C208" s="105" t="n">
        <v>197.626</v>
      </c>
      <c r="D208" s="252" t="s">
        <v>43</v>
      </c>
      <c r="E208" s="98"/>
      <c r="F208" s="250" t="n">
        <f aca="false">+C208*E208</f>
        <v>0</v>
      </c>
      <c r="G208" s="58"/>
      <c r="H208" s="250" t="n">
        <f aca="false">+C208*G208</f>
        <v>0</v>
      </c>
      <c r="I208" s="250" t="n">
        <f aca="false">+F208+H208</f>
        <v>0</v>
      </c>
      <c r="J208" s="170"/>
      <c r="K208" s="109"/>
      <c r="L208" s="7"/>
      <c r="M208" s="7"/>
    </row>
    <row r="209" s="125" customFormat="true" ht="20.1" hidden="false" customHeight="true" outlineLevel="0" collapsed="false">
      <c r="A209" s="247"/>
      <c r="B209" s="126" t="s">
        <v>47</v>
      </c>
      <c r="C209" s="105" t="n">
        <v>6415.728</v>
      </c>
      <c r="D209" s="249" t="s">
        <v>43</v>
      </c>
      <c r="E209" s="98"/>
      <c r="F209" s="250" t="n">
        <f aca="false">+C209*E209</f>
        <v>0</v>
      </c>
      <c r="G209" s="58"/>
      <c r="H209" s="250" t="n">
        <f aca="false">+C209*G209</f>
        <v>0</v>
      </c>
      <c r="I209" s="250" t="n">
        <f aca="false">+F209+H209</f>
        <v>0</v>
      </c>
      <c r="J209" s="170"/>
      <c r="K209" s="109"/>
      <c r="L209" s="7"/>
      <c r="M209" s="7"/>
    </row>
    <row r="210" s="125" customFormat="true" ht="20.1" hidden="false" customHeight="true" outlineLevel="0" collapsed="false">
      <c r="A210" s="247"/>
      <c r="B210" s="126" t="s">
        <v>48</v>
      </c>
      <c r="C210" s="105" t="n">
        <v>946.748</v>
      </c>
      <c r="D210" s="249" t="s">
        <v>43</v>
      </c>
      <c r="E210" s="98"/>
      <c r="F210" s="250" t="n">
        <f aca="false">+C210*E210</f>
        <v>0</v>
      </c>
      <c r="G210" s="58"/>
      <c r="H210" s="250" t="n">
        <f aca="false">+C210*G210</f>
        <v>0</v>
      </c>
      <c r="I210" s="250" t="n">
        <f aca="false">+F210+H210</f>
        <v>0</v>
      </c>
      <c r="J210" s="170"/>
      <c r="K210" s="109"/>
      <c r="L210" s="7"/>
      <c r="M210" s="7"/>
    </row>
    <row r="211" s="125" customFormat="true" ht="20.1" hidden="false" customHeight="true" outlineLevel="0" collapsed="false">
      <c r="A211" s="247"/>
      <c r="B211" s="126" t="s">
        <v>49</v>
      </c>
      <c r="C211" s="105" t="n">
        <v>312.796</v>
      </c>
      <c r="D211" s="252" t="s">
        <v>43</v>
      </c>
      <c r="E211" s="98"/>
      <c r="F211" s="250" t="n">
        <f aca="false">+C211*E211</f>
        <v>0</v>
      </c>
      <c r="G211" s="58"/>
      <c r="H211" s="250" t="n">
        <f aca="false">+C211*G211</f>
        <v>0</v>
      </c>
      <c r="I211" s="250" t="n">
        <f aca="false">+F211+H211</f>
        <v>0</v>
      </c>
      <c r="J211" s="170"/>
      <c r="K211" s="109"/>
      <c r="L211" s="7"/>
      <c r="M211" s="7"/>
    </row>
    <row r="212" s="7" customFormat="true" ht="20.1" hidden="false" customHeight="true" outlineLevel="0" collapsed="false">
      <c r="A212" s="247"/>
      <c r="B212" s="126" t="s">
        <v>50</v>
      </c>
      <c r="C212" s="98" t="n">
        <v>170.588</v>
      </c>
      <c r="D212" s="252" t="s">
        <v>43</v>
      </c>
      <c r="E212" s="98"/>
      <c r="F212" s="250" t="n">
        <f aca="false">+C212*E212</f>
        <v>0</v>
      </c>
      <c r="G212" s="58"/>
      <c r="H212" s="250" t="n">
        <f aca="false">+C212*G212</f>
        <v>0</v>
      </c>
      <c r="I212" s="250" t="n">
        <f aca="false">+F212+H212</f>
        <v>0</v>
      </c>
      <c r="J212" s="170"/>
      <c r="K212" s="109"/>
    </row>
    <row r="213" s="7" customFormat="true" ht="20.1" hidden="false" customHeight="true" outlineLevel="0" collapsed="false">
      <c r="A213" s="257"/>
      <c r="B213" s="180" t="s">
        <v>51</v>
      </c>
      <c r="C213" s="98" t="n">
        <v>145.2</v>
      </c>
      <c r="D213" s="249" t="s">
        <v>43</v>
      </c>
      <c r="E213" s="98"/>
      <c r="F213" s="250" t="n">
        <f aca="false">+C213*E213</f>
        <v>0</v>
      </c>
      <c r="G213" s="58"/>
      <c r="H213" s="250" t="n">
        <f aca="false">+C213*G213</f>
        <v>0</v>
      </c>
      <c r="I213" s="250" t="n">
        <f aca="false">+F213+H213</f>
        <v>0</v>
      </c>
      <c r="J213" s="59"/>
      <c r="K213" s="109"/>
    </row>
    <row r="214" s="7" customFormat="true" ht="20.1" hidden="false" customHeight="true" outlineLevel="0" collapsed="false">
      <c r="A214" s="238" t="s">
        <v>52</v>
      </c>
      <c r="B214" s="239" t="s">
        <v>98</v>
      </c>
      <c r="C214" s="129" t="n">
        <v>116.6</v>
      </c>
      <c r="D214" s="240" t="s">
        <v>73</v>
      </c>
      <c r="E214" s="221"/>
      <c r="F214" s="241" t="n">
        <f aca="false">+C214*E214</f>
        <v>0</v>
      </c>
      <c r="G214" s="242"/>
      <c r="H214" s="241" t="n">
        <f aca="false">+C214*G214</f>
        <v>0</v>
      </c>
      <c r="I214" s="241" t="n">
        <f aca="false">+F214+H214</f>
        <v>0</v>
      </c>
      <c r="J214" s="59"/>
    </row>
    <row r="215" s="7" customFormat="true" ht="20.1" hidden="false" customHeight="true" outlineLevel="0" collapsed="false">
      <c r="A215" s="238" t="s">
        <v>52</v>
      </c>
      <c r="B215" s="239" t="s">
        <v>99</v>
      </c>
      <c r="C215" s="129" t="n">
        <v>150.315</v>
      </c>
      <c r="D215" s="240" t="s">
        <v>73</v>
      </c>
      <c r="E215" s="221"/>
      <c r="F215" s="241"/>
      <c r="G215" s="242"/>
      <c r="H215" s="241" t="n">
        <f aca="false">+C215*G215</f>
        <v>0</v>
      </c>
      <c r="I215" s="241" t="n">
        <f aca="false">+F215+H215</f>
        <v>0</v>
      </c>
      <c r="J215" s="59"/>
    </row>
    <row r="216" s="7" customFormat="true" ht="20.1" hidden="false" customHeight="true" outlineLevel="0" collapsed="false">
      <c r="A216" s="114"/>
      <c r="B216" s="97"/>
      <c r="C216" s="173"/>
      <c r="D216" s="111"/>
      <c r="E216" s="112"/>
      <c r="F216" s="77" t="n">
        <f aca="false">+C216*E216</f>
        <v>0</v>
      </c>
      <c r="G216" s="58"/>
      <c r="H216" s="77" t="n">
        <f aca="false">+C216*G216</f>
        <v>0</v>
      </c>
      <c r="I216" s="77" t="n">
        <f aca="false">+F216+H216</f>
        <v>0</v>
      </c>
      <c r="J216" s="59"/>
    </row>
    <row r="217" s="7" customFormat="true" ht="20.1" hidden="false" customHeight="true" outlineLevel="0" collapsed="false">
      <c r="A217" s="159"/>
      <c r="B217" s="228" t="s">
        <v>104</v>
      </c>
      <c r="C217" s="229"/>
      <c r="D217" s="230"/>
      <c r="E217" s="163"/>
      <c r="F217" s="164" t="n">
        <f aca="false">SUM(F200:F216)</f>
        <v>0</v>
      </c>
      <c r="G217" s="163"/>
      <c r="H217" s="164" t="n">
        <f aca="false">SUM(H200:H216)</f>
        <v>0</v>
      </c>
      <c r="I217" s="164" t="n">
        <f aca="false">SUM(I200:I216)</f>
        <v>0</v>
      </c>
      <c r="J217" s="165"/>
      <c r="L217" s="109"/>
    </row>
    <row r="218" s="7" customFormat="true" ht="20.1" hidden="false" customHeight="true" outlineLevel="0" collapsed="false">
      <c r="A218" s="258" t="n">
        <v>3.1</v>
      </c>
      <c r="B218" s="231" t="s">
        <v>105</v>
      </c>
      <c r="C218" s="232"/>
      <c r="D218" s="233"/>
      <c r="E218" s="234"/>
      <c r="F218" s="77" t="n">
        <f aca="false">+C218*E218</f>
        <v>0</v>
      </c>
      <c r="G218" s="58"/>
      <c r="H218" s="77" t="n">
        <f aca="false">+C218*G218</f>
        <v>0</v>
      </c>
      <c r="I218" s="77" t="n">
        <f aca="false">+F218+H218</f>
        <v>0</v>
      </c>
      <c r="J218" s="113"/>
    </row>
    <row r="219" s="125" customFormat="true" ht="20.1" hidden="false" customHeight="true" outlineLevel="0" collapsed="false">
      <c r="A219" s="114"/>
      <c r="B219" s="248" t="s">
        <v>92</v>
      </c>
      <c r="C219" s="105" t="n">
        <v>124.707</v>
      </c>
      <c r="D219" s="249" t="s">
        <v>34</v>
      </c>
      <c r="E219" s="112"/>
      <c r="F219" s="250" t="n">
        <f aca="false">+C219*E219</f>
        <v>0</v>
      </c>
      <c r="G219" s="58"/>
      <c r="H219" s="250"/>
      <c r="I219" s="250" t="n">
        <f aca="false">+F219+H219</f>
        <v>0</v>
      </c>
      <c r="J219" s="59"/>
      <c r="K219" s="109"/>
      <c r="L219" s="7"/>
      <c r="M219" s="7"/>
    </row>
    <row r="220" s="125" customFormat="true" ht="20.1" hidden="false" customHeight="true" outlineLevel="0" collapsed="false">
      <c r="A220" s="251"/>
      <c r="B220" s="236" t="s">
        <v>93</v>
      </c>
      <c r="C220" s="105" t="n">
        <v>492.096</v>
      </c>
      <c r="D220" s="252" t="s">
        <v>40</v>
      </c>
      <c r="E220" s="98"/>
      <c r="F220" s="250" t="n">
        <f aca="false">+C220*E220</f>
        <v>0</v>
      </c>
      <c r="G220" s="58"/>
      <c r="H220" s="250" t="n">
        <f aca="false">+C220*G220</f>
        <v>0</v>
      </c>
      <c r="I220" s="250" t="n">
        <f aca="false">+F220+H220</f>
        <v>0</v>
      </c>
      <c r="J220" s="170"/>
      <c r="K220" s="109"/>
      <c r="L220" s="7"/>
      <c r="M220" s="7"/>
    </row>
    <row r="221" s="125" customFormat="true" ht="20.1" hidden="false" customHeight="true" outlineLevel="0" collapsed="false">
      <c r="A221" s="247"/>
      <c r="B221" s="253" t="s">
        <v>94</v>
      </c>
      <c r="C221" s="105" t="n">
        <v>555.104</v>
      </c>
      <c r="D221" s="249" t="s">
        <v>40</v>
      </c>
      <c r="E221" s="98"/>
      <c r="F221" s="250" t="n">
        <f aca="false">+C221*E221</f>
        <v>0</v>
      </c>
      <c r="G221" s="58"/>
      <c r="H221" s="250" t="n">
        <f aca="false">+C221*G221</f>
        <v>0</v>
      </c>
      <c r="I221" s="250" t="n">
        <f aca="false">+F221+H221</f>
        <v>0</v>
      </c>
      <c r="J221" s="170"/>
      <c r="K221" s="109"/>
      <c r="L221" s="7"/>
      <c r="M221" s="7"/>
    </row>
    <row r="222" s="125" customFormat="true" ht="20.1" hidden="false" customHeight="true" outlineLevel="0" collapsed="false">
      <c r="A222" s="247"/>
      <c r="B222" s="253" t="s">
        <v>95</v>
      </c>
      <c r="C222" s="105" t="n">
        <v>0</v>
      </c>
      <c r="D222" s="249" t="s">
        <v>40</v>
      </c>
      <c r="E222" s="98"/>
      <c r="F222" s="250" t="n">
        <f aca="false">+C222*E222</f>
        <v>0</v>
      </c>
      <c r="G222" s="58"/>
      <c r="H222" s="250" t="n">
        <f aca="false">+C222*G222</f>
        <v>0</v>
      </c>
      <c r="I222" s="250" t="n">
        <f aca="false">+F222+H222</f>
        <v>0</v>
      </c>
      <c r="J222" s="170"/>
      <c r="L222" s="7"/>
      <c r="M222" s="7"/>
    </row>
    <row r="223" s="125" customFormat="true" ht="20.1" hidden="false" customHeight="true" outlineLevel="0" collapsed="false">
      <c r="A223" s="247"/>
      <c r="B223" s="180" t="s">
        <v>96</v>
      </c>
      <c r="C223" s="98" t="n">
        <v>139.7</v>
      </c>
      <c r="D223" s="249" t="s">
        <v>43</v>
      </c>
      <c r="E223" s="98"/>
      <c r="F223" s="250" t="n">
        <f aca="false">+C223*E223</f>
        <v>0</v>
      </c>
      <c r="G223" s="58"/>
      <c r="H223" s="250" t="n">
        <f aca="false">+C223*G223</f>
        <v>0</v>
      </c>
      <c r="I223" s="250" t="n">
        <f aca="false">+F223+H223</f>
        <v>0</v>
      </c>
      <c r="J223" s="237"/>
      <c r="K223" s="109"/>
      <c r="L223" s="7"/>
      <c r="M223" s="7"/>
    </row>
    <row r="224" s="125" customFormat="true" ht="20.1" hidden="false" customHeight="true" outlineLevel="0" collapsed="false">
      <c r="A224" s="247"/>
      <c r="B224" s="254" t="s">
        <v>97</v>
      </c>
      <c r="C224" s="105" t="n">
        <v>0</v>
      </c>
      <c r="D224" s="249"/>
      <c r="E224" s="110"/>
      <c r="F224" s="250" t="n">
        <f aca="false">+C224*E224</f>
        <v>0</v>
      </c>
      <c r="G224" s="58"/>
      <c r="H224" s="250" t="n">
        <f aca="false">+C224*G224</f>
        <v>0</v>
      </c>
      <c r="I224" s="250" t="n">
        <f aca="false">+F224+H224</f>
        <v>0</v>
      </c>
      <c r="J224" s="170"/>
      <c r="L224" s="7"/>
      <c r="M224" s="7"/>
    </row>
    <row r="225" s="125" customFormat="true" ht="20.1" hidden="false" customHeight="true" outlineLevel="0" collapsed="false">
      <c r="A225" s="255"/>
      <c r="B225" s="256" t="s">
        <v>45</v>
      </c>
      <c r="C225" s="105" t="n">
        <v>18.414</v>
      </c>
      <c r="D225" s="252" t="s">
        <v>43</v>
      </c>
      <c r="E225" s="98"/>
      <c r="F225" s="250" t="n">
        <f aca="false">+C225*E225</f>
        <v>0</v>
      </c>
      <c r="G225" s="58"/>
      <c r="H225" s="250" t="n">
        <f aca="false">+C225*G225</f>
        <v>0</v>
      </c>
      <c r="I225" s="250" t="n">
        <f aca="false">+F225+H225</f>
        <v>0</v>
      </c>
      <c r="J225" s="170"/>
      <c r="K225" s="109"/>
      <c r="L225" s="7"/>
      <c r="M225" s="7"/>
    </row>
    <row r="226" s="125" customFormat="true" ht="20.1" hidden="false" customHeight="true" outlineLevel="0" collapsed="false">
      <c r="A226" s="251"/>
      <c r="B226" s="256" t="s">
        <v>46</v>
      </c>
      <c r="C226" s="105" t="n">
        <v>197.626</v>
      </c>
      <c r="D226" s="252" t="s">
        <v>43</v>
      </c>
      <c r="E226" s="98"/>
      <c r="F226" s="250" t="n">
        <f aca="false">+C226*E226</f>
        <v>0</v>
      </c>
      <c r="G226" s="58"/>
      <c r="H226" s="250" t="n">
        <f aca="false">+C226*G226</f>
        <v>0</v>
      </c>
      <c r="I226" s="250" t="n">
        <f aca="false">+F226+H226</f>
        <v>0</v>
      </c>
      <c r="J226" s="170"/>
      <c r="K226" s="109"/>
      <c r="L226" s="7"/>
      <c r="M226" s="7"/>
    </row>
    <row r="227" s="125" customFormat="true" ht="20.1" hidden="false" customHeight="true" outlineLevel="0" collapsed="false">
      <c r="A227" s="247"/>
      <c r="B227" s="126" t="s">
        <v>47</v>
      </c>
      <c r="C227" s="105" t="n">
        <v>6415.728</v>
      </c>
      <c r="D227" s="249" t="s">
        <v>43</v>
      </c>
      <c r="E227" s="98"/>
      <c r="F227" s="250" t="n">
        <f aca="false">+C227*E227</f>
        <v>0</v>
      </c>
      <c r="G227" s="58"/>
      <c r="H227" s="250" t="n">
        <f aca="false">+C227*G227</f>
        <v>0</v>
      </c>
      <c r="I227" s="250" t="n">
        <f aca="false">+F227+H227</f>
        <v>0</v>
      </c>
      <c r="J227" s="170"/>
      <c r="K227" s="109"/>
      <c r="L227" s="7"/>
      <c r="M227" s="7"/>
    </row>
    <row r="228" s="125" customFormat="true" ht="20.1" hidden="false" customHeight="true" outlineLevel="0" collapsed="false">
      <c r="A228" s="247"/>
      <c r="B228" s="126" t="s">
        <v>48</v>
      </c>
      <c r="C228" s="105" t="n">
        <v>946.748</v>
      </c>
      <c r="D228" s="249" t="s">
        <v>43</v>
      </c>
      <c r="E228" s="98"/>
      <c r="F228" s="250" t="n">
        <f aca="false">+C228*E228</f>
        <v>0</v>
      </c>
      <c r="G228" s="58"/>
      <c r="H228" s="250" t="n">
        <f aca="false">+C228*G228</f>
        <v>0</v>
      </c>
      <c r="I228" s="250" t="n">
        <f aca="false">+F228+H228</f>
        <v>0</v>
      </c>
      <c r="J228" s="170"/>
      <c r="K228" s="109"/>
      <c r="L228" s="7"/>
      <c r="M228" s="7"/>
    </row>
    <row r="229" s="125" customFormat="true" ht="20.1" hidden="false" customHeight="true" outlineLevel="0" collapsed="false">
      <c r="A229" s="251"/>
      <c r="B229" s="126" t="s">
        <v>49</v>
      </c>
      <c r="C229" s="105" t="n">
        <v>312.796</v>
      </c>
      <c r="D229" s="252" t="s">
        <v>43</v>
      </c>
      <c r="E229" s="98"/>
      <c r="F229" s="250" t="n">
        <f aca="false">+C229*E229</f>
        <v>0</v>
      </c>
      <c r="G229" s="58"/>
      <c r="H229" s="250" t="n">
        <f aca="false">+C229*G229</f>
        <v>0</v>
      </c>
      <c r="I229" s="250" t="n">
        <f aca="false">+F229+H229</f>
        <v>0</v>
      </c>
      <c r="J229" s="170"/>
      <c r="K229" s="109"/>
      <c r="L229" s="7"/>
      <c r="M229" s="7"/>
    </row>
    <row r="230" s="125" customFormat="true" ht="20.1" hidden="false" customHeight="true" outlineLevel="0" collapsed="false">
      <c r="A230" s="247"/>
      <c r="B230" s="126" t="s">
        <v>50</v>
      </c>
      <c r="C230" s="98" t="n">
        <v>170.588</v>
      </c>
      <c r="D230" s="252" t="s">
        <v>43</v>
      </c>
      <c r="E230" s="98"/>
      <c r="F230" s="250" t="n">
        <f aca="false">+C230*E230</f>
        <v>0</v>
      </c>
      <c r="G230" s="58"/>
      <c r="H230" s="250" t="n">
        <f aca="false">+C230*G230</f>
        <v>0</v>
      </c>
      <c r="I230" s="250" t="n">
        <f aca="false">+F230+H230</f>
        <v>0</v>
      </c>
      <c r="J230" s="170"/>
      <c r="K230" s="109"/>
      <c r="L230" s="7"/>
      <c r="M230" s="7"/>
    </row>
    <row r="231" s="125" customFormat="true" ht="20.1" hidden="false" customHeight="true" outlineLevel="0" collapsed="false">
      <c r="A231" s="257"/>
      <c r="B231" s="180" t="s">
        <v>51</v>
      </c>
      <c r="C231" s="98" t="n">
        <v>145.2</v>
      </c>
      <c r="D231" s="249" t="s">
        <v>43</v>
      </c>
      <c r="E231" s="98"/>
      <c r="F231" s="250" t="n">
        <f aca="false">+C231*E231</f>
        <v>0</v>
      </c>
      <c r="G231" s="58"/>
      <c r="H231" s="250" t="n">
        <f aca="false">+C231*G231</f>
        <v>0</v>
      </c>
      <c r="I231" s="250" t="n">
        <f aca="false">+F231+H231</f>
        <v>0</v>
      </c>
      <c r="J231" s="170"/>
      <c r="K231" s="109"/>
      <c r="L231" s="7"/>
      <c r="M231" s="7"/>
    </row>
    <row r="232" s="125" customFormat="true" ht="20.1" hidden="false" customHeight="true" outlineLevel="0" collapsed="false">
      <c r="A232" s="238" t="s">
        <v>52</v>
      </c>
      <c r="B232" s="239" t="s">
        <v>98</v>
      </c>
      <c r="C232" s="129" t="n">
        <v>116.6</v>
      </c>
      <c r="D232" s="240" t="s">
        <v>73</v>
      </c>
      <c r="E232" s="221"/>
      <c r="F232" s="241" t="n">
        <f aca="false">+C232*E232</f>
        <v>0</v>
      </c>
      <c r="G232" s="242"/>
      <c r="H232" s="241" t="n">
        <f aca="false">+C232*G232</f>
        <v>0</v>
      </c>
      <c r="I232" s="241" t="n">
        <f aca="false">+F232+H232</f>
        <v>0</v>
      </c>
      <c r="J232" s="170"/>
      <c r="L232" s="7"/>
      <c r="M232" s="7"/>
    </row>
    <row r="233" s="7" customFormat="true" ht="20.1" hidden="false" customHeight="true" outlineLevel="0" collapsed="false">
      <c r="A233" s="238" t="s">
        <v>52</v>
      </c>
      <c r="B233" s="239" t="s">
        <v>99</v>
      </c>
      <c r="C233" s="129" t="n">
        <v>150.315</v>
      </c>
      <c r="D233" s="240" t="s">
        <v>73</v>
      </c>
      <c r="E233" s="221"/>
      <c r="F233" s="241"/>
      <c r="G233" s="242"/>
      <c r="H233" s="241" t="n">
        <f aca="false">+C233*G233</f>
        <v>0</v>
      </c>
      <c r="I233" s="241" t="n">
        <f aca="false">+F233+H233</f>
        <v>0</v>
      </c>
      <c r="J233" s="170"/>
    </row>
    <row r="234" s="7" customFormat="true" ht="20.1" hidden="false" customHeight="true" outlineLevel="0" collapsed="false">
      <c r="A234" s="114"/>
      <c r="B234" s="97"/>
      <c r="C234" s="173"/>
      <c r="D234" s="111"/>
      <c r="E234" s="112"/>
      <c r="F234" s="77" t="n">
        <f aca="false">+C234*E234</f>
        <v>0</v>
      </c>
      <c r="G234" s="58"/>
      <c r="H234" s="77" t="n">
        <f aca="false">+C234*G234</f>
        <v>0</v>
      </c>
      <c r="I234" s="77" t="n">
        <f aca="false">+F234+H234</f>
        <v>0</v>
      </c>
      <c r="J234" s="59"/>
    </row>
    <row r="235" s="7" customFormat="true" ht="20.1" hidden="false" customHeight="true" outlineLevel="0" collapsed="false">
      <c r="A235" s="159"/>
      <c r="B235" s="228" t="s">
        <v>106</v>
      </c>
      <c r="C235" s="229"/>
      <c r="D235" s="230"/>
      <c r="E235" s="163"/>
      <c r="F235" s="164" t="n">
        <f aca="false">SUM(F218:F234)</f>
        <v>0</v>
      </c>
      <c r="G235" s="164"/>
      <c r="H235" s="164" t="n">
        <f aca="false">SUM(H218:H234)</f>
        <v>0</v>
      </c>
      <c r="I235" s="164" t="n">
        <f aca="false">SUM(I218:I234)</f>
        <v>0</v>
      </c>
      <c r="J235" s="165"/>
      <c r="L235" s="109"/>
    </row>
    <row r="236" s="7" customFormat="true" ht="20.1" hidden="false" customHeight="true" outlineLevel="0" collapsed="false">
      <c r="A236" s="258" t="n">
        <v>3.11</v>
      </c>
      <c r="B236" s="231" t="s">
        <v>17</v>
      </c>
      <c r="C236" s="232"/>
      <c r="D236" s="233"/>
      <c r="E236" s="234"/>
      <c r="F236" s="77" t="n">
        <f aca="false">+C236*E236</f>
        <v>0</v>
      </c>
      <c r="G236" s="58"/>
      <c r="H236" s="77" t="n">
        <f aca="false">+C236*G236</f>
        <v>0</v>
      </c>
      <c r="I236" s="77" t="n">
        <f aca="false">+F236+H236</f>
        <v>0</v>
      </c>
      <c r="J236" s="113"/>
    </row>
    <row r="237" s="125" customFormat="true" ht="20.1" hidden="false" customHeight="true" outlineLevel="0" collapsed="false">
      <c r="A237" s="114"/>
      <c r="B237" s="248" t="s">
        <v>92</v>
      </c>
      <c r="C237" s="105" t="n">
        <v>124.707</v>
      </c>
      <c r="D237" s="249" t="s">
        <v>34</v>
      </c>
      <c r="E237" s="112"/>
      <c r="F237" s="250"/>
      <c r="G237" s="58"/>
      <c r="H237" s="250" t="n">
        <f aca="false">+C237*G237</f>
        <v>0</v>
      </c>
      <c r="I237" s="250" t="n">
        <f aca="false">+F237+H237</f>
        <v>0</v>
      </c>
      <c r="J237" s="59"/>
      <c r="K237" s="109"/>
      <c r="L237" s="7"/>
      <c r="M237" s="7"/>
    </row>
    <row r="238" s="125" customFormat="true" ht="20.1" hidden="false" customHeight="true" outlineLevel="0" collapsed="false">
      <c r="A238" s="251"/>
      <c r="B238" s="236" t="s">
        <v>93</v>
      </c>
      <c r="C238" s="105" t="n">
        <v>492.096</v>
      </c>
      <c r="D238" s="252" t="s">
        <v>40</v>
      </c>
      <c r="E238" s="98"/>
      <c r="F238" s="250" t="n">
        <f aca="false">+C238*E238</f>
        <v>0</v>
      </c>
      <c r="G238" s="58"/>
      <c r="H238" s="250" t="n">
        <f aca="false">+C238*G238</f>
        <v>0</v>
      </c>
      <c r="I238" s="250" t="n">
        <f aca="false">+F238+H238</f>
        <v>0</v>
      </c>
      <c r="J238" s="170"/>
      <c r="K238" s="109"/>
      <c r="L238" s="7"/>
      <c r="M238" s="7"/>
    </row>
    <row r="239" s="125" customFormat="true" ht="20.1" hidden="false" customHeight="true" outlineLevel="0" collapsed="false">
      <c r="A239" s="247"/>
      <c r="B239" s="253" t="s">
        <v>94</v>
      </c>
      <c r="C239" s="105" t="n">
        <v>555.104</v>
      </c>
      <c r="D239" s="249" t="s">
        <v>40</v>
      </c>
      <c r="E239" s="98"/>
      <c r="F239" s="250" t="n">
        <f aca="false">+C239*E239</f>
        <v>0</v>
      </c>
      <c r="G239" s="58"/>
      <c r="H239" s="250" t="n">
        <f aca="false">+C239*G239</f>
        <v>0</v>
      </c>
      <c r="I239" s="250" t="n">
        <f aca="false">+F239+H239</f>
        <v>0</v>
      </c>
      <c r="J239" s="170"/>
      <c r="K239" s="109"/>
      <c r="L239" s="7"/>
      <c r="M239" s="7"/>
    </row>
    <row r="240" s="125" customFormat="true" ht="20.1" hidden="false" customHeight="true" outlineLevel="0" collapsed="false">
      <c r="A240" s="247"/>
      <c r="B240" s="253" t="s">
        <v>95</v>
      </c>
      <c r="C240" s="105" t="n">
        <v>0</v>
      </c>
      <c r="D240" s="249" t="s">
        <v>40</v>
      </c>
      <c r="E240" s="98"/>
      <c r="F240" s="250" t="n">
        <f aca="false">+C240*E240</f>
        <v>0</v>
      </c>
      <c r="G240" s="58"/>
      <c r="H240" s="250" t="n">
        <f aca="false">+C240*G240</f>
        <v>0</v>
      </c>
      <c r="I240" s="250" t="n">
        <f aca="false">+F240+H240</f>
        <v>0</v>
      </c>
      <c r="J240" s="170"/>
      <c r="L240" s="7"/>
      <c r="M240" s="7"/>
    </row>
    <row r="241" s="125" customFormat="true" ht="20.1" hidden="false" customHeight="true" outlineLevel="0" collapsed="false">
      <c r="A241" s="247"/>
      <c r="B241" s="180" t="s">
        <v>96</v>
      </c>
      <c r="C241" s="98" t="n">
        <v>139.7</v>
      </c>
      <c r="D241" s="249" t="s">
        <v>43</v>
      </c>
      <c r="E241" s="98"/>
      <c r="F241" s="250" t="n">
        <f aca="false">+C241*E241</f>
        <v>0</v>
      </c>
      <c r="G241" s="58"/>
      <c r="H241" s="250" t="n">
        <f aca="false">+C241*G241</f>
        <v>0</v>
      </c>
      <c r="I241" s="250" t="n">
        <f aca="false">+F241+H241</f>
        <v>0</v>
      </c>
      <c r="J241" s="237"/>
      <c r="K241" s="109"/>
      <c r="L241" s="7"/>
      <c r="M241" s="7"/>
    </row>
    <row r="242" s="125" customFormat="true" ht="20.1" hidden="false" customHeight="true" outlineLevel="0" collapsed="false">
      <c r="A242" s="247"/>
      <c r="B242" s="254" t="s">
        <v>97</v>
      </c>
      <c r="C242" s="105" t="n">
        <v>0</v>
      </c>
      <c r="D242" s="249"/>
      <c r="E242" s="110"/>
      <c r="F242" s="250" t="n">
        <f aca="false">+C242*E242</f>
        <v>0</v>
      </c>
      <c r="G242" s="58"/>
      <c r="H242" s="250" t="n">
        <f aca="false">+C242*G242</f>
        <v>0</v>
      </c>
      <c r="I242" s="250" t="n">
        <f aca="false">+F242+H242</f>
        <v>0</v>
      </c>
      <c r="J242" s="170"/>
      <c r="L242" s="7"/>
      <c r="M242" s="7"/>
    </row>
    <row r="243" s="125" customFormat="true" ht="20.1" hidden="false" customHeight="true" outlineLevel="0" collapsed="false">
      <c r="A243" s="255"/>
      <c r="B243" s="256" t="s">
        <v>45</v>
      </c>
      <c r="C243" s="105" t="n">
        <v>18.414</v>
      </c>
      <c r="D243" s="252" t="s">
        <v>43</v>
      </c>
      <c r="E243" s="98"/>
      <c r="F243" s="250" t="n">
        <f aca="false">+C243*E243</f>
        <v>0</v>
      </c>
      <c r="G243" s="58"/>
      <c r="H243" s="250" t="n">
        <f aca="false">+C243*G243</f>
        <v>0</v>
      </c>
      <c r="I243" s="250" t="n">
        <f aca="false">+F243+H243</f>
        <v>0</v>
      </c>
      <c r="J243" s="170"/>
      <c r="K243" s="109"/>
      <c r="L243" s="7"/>
      <c r="M243" s="7"/>
    </row>
    <row r="244" s="125" customFormat="true" ht="20.1" hidden="false" customHeight="true" outlineLevel="0" collapsed="false">
      <c r="A244" s="251"/>
      <c r="B244" s="256" t="s">
        <v>46</v>
      </c>
      <c r="C244" s="105" t="n">
        <v>197.626</v>
      </c>
      <c r="D244" s="252" t="s">
        <v>43</v>
      </c>
      <c r="E244" s="98"/>
      <c r="F244" s="250" t="n">
        <f aca="false">+C244*E244</f>
        <v>0</v>
      </c>
      <c r="G244" s="58"/>
      <c r="H244" s="250" t="n">
        <f aca="false">+C244*G244</f>
        <v>0</v>
      </c>
      <c r="I244" s="250" t="n">
        <f aca="false">+F244+H244</f>
        <v>0</v>
      </c>
      <c r="J244" s="170"/>
      <c r="K244" s="109"/>
      <c r="L244" s="7"/>
      <c r="M244" s="7"/>
    </row>
    <row r="245" s="125" customFormat="true" ht="20.1" hidden="false" customHeight="true" outlineLevel="0" collapsed="false">
      <c r="A245" s="247"/>
      <c r="B245" s="126" t="s">
        <v>47</v>
      </c>
      <c r="C245" s="105" t="n">
        <v>6415.728</v>
      </c>
      <c r="D245" s="249" t="s">
        <v>43</v>
      </c>
      <c r="E245" s="98"/>
      <c r="F245" s="250" t="n">
        <f aca="false">+C245*E245</f>
        <v>0</v>
      </c>
      <c r="G245" s="58"/>
      <c r="H245" s="250" t="n">
        <f aca="false">+C245*G245</f>
        <v>0</v>
      </c>
      <c r="I245" s="250" t="n">
        <f aca="false">+F245+H245</f>
        <v>0</v>
      </c>
      <c r="J245" s="170"/>
      <c r="K245" s="109"/>
      <c r="L245" s="7"/>
      <c r="M245" s="7"/>
    </row>
    <row r="246" s="125" customFormat="true" ht="20.1" hidden="false" customHeight="true" outlineLevel="0" collapsed="false">
      <c r="A246" s="247"/>
      <c r="B246" s="126" t="s">
        <v>48</v>
      </c>
      <c r="C246" s="105" t="n">
        <v>946.748</v>
      </c>
      <c r="D246" s="249" t="s">
        <v>43</v>
      </c>
      <c r="E246" s="98"/>
      <c r="F246" s="250" t="n">
        <f aca="false">+C246*E246</f>
        <v>0</v>
      </c>
      <c r="G246" s="58"/>
      <c r="H246" s="250" t="n">
        <f aca="false">+C246*G246</f>
        <v>0</v>
      </c>
      <c r="I246" s="250" t="n">
        <f aca="false">+F246+H246</f>
        <v>0</v>
      </c>
      <c r="J246" s="170"/>
      <c r="K246" s="109"/>
      <c r="L246" s="7"/>
      <c r="M246" s="7"/>
    </row>
    <row r="247" s="125" customFormat="true" ht="20.1" hidden="false" customHeight="true" outlineLevel="0" collapsed="false">
      <c r="A247" s="251"/>
      <c r="B247" s="126" t="s">
        <v>49</v>
      </c>
      <c r="C247" s="105" t="n">
        <v>312.796</v>
      </c>
      <c r="D247" s="252" t="s">
        <v>43</v>
      </c>
      <c r="E247" s="98"/>
      <c r="F247" s="250" t="n">
        <f aca="false">+C247*E247</f>
        <v>0</v>
      </c>
      <c r="G247" s="58"/>
      <c r="H247" s="250" t="n">
        <f aca="false">+C247*G247</f>
        <v>0</v>
      </c>
      <c r="I247" s="250" t="n">
        <f aca="false">+F247+H247</f>
        <v>0</v>
      </c>
      <c r="J247" s="170"/>
      <c r="K247" s="109"/>
      <c r="L247" s="7"/>
      <c r="M247" s="7"/>
    </row>
    <row r="248" s="125" customFormat="true" ht="20.1" hidden="false" customHeight="true" outlineLevel="0" collapsed="false">
      <c r="A248" s="247"/>
      <c r="B248" s="126" t="s">
        <v>50</v>
      </c>
      <c r="C248" s="98" t="n">
        <v>170.588</v>
      </c>
      <c r="D248" s="252" t="s">
        <v>43</v>
      </c>
      <c r="E248" s="98"/>
      <c r="F248" s="250" t="n">
        <f aca="false">+C248*E248</f>
        <v>0</v>
      </c>
      <c r="G248" s="58"/>
      <c r="H248" s="250" t="n">
        <f aca="false">+C248*G248</f>
        <v>0</v>
      </c>
      <c r="I248" s="250" t="n">
        <f aca="false">+F248+H248</f>
        <v>0</v>
      </c>
      <c r="J248" s="170"/>
      <c r="K248" s="109"/>
      <c r="L248" s="7"/>
      <c r="M248" s="7"/>
    </row>
    <row r="249" s="125" customFormat="true" ht="20.1" hidden="false" customHeight="true" outlineLevel="0" collapsed="false">
      <c r="A249" s="257"/>
      <c r="B249" s="180" t="s">
        <v>51</v>
      </c>
      <c r="C249" s="98" t="n">
        <v>145.2</v>
      </c>
      <c r="D249" s="249" t="s">
        <v>43</v>
      </c>
      <c r="E249" s="98"/>
      <c r="F249" s="250" t="n">
        <f aca="false">+C249*E249</f>
        <v>0</v>
      </c>
      <c r="G249" s="58"/>
      <c r="H249" s="250" t="n">
        <f aca="false">+C249*G249</f>
        <v>0</v>
      </c>
      <c r="I249" s="250" t="n">
        <f aca="false">+F249+H249</f>
        <v>0</v>
      </c>
      <c r="J249" s="170"/>
      <c r="K249" s="109"/>
      <c r="L249" s="7"/>
      <c r="M249" s="7"/>
    </row>
    <row r="250" s="125" customFormat="true" ht="20.1" hidden="false" customHeight="true" outlineLevel="0" collapsed="false">
      <c r="A250" s="238" t="s">
        <v>52</v>
      </c>
      <c r="B250" s="239" t="s">
        <v>98</v>
      </c>
      <c r="C250" s="129" t="n">
        <v>116.6</v>
      </c>
      <c r="D250" s="240" t="s">
        <v>73</v>
      </c>
      <c r="E250" s="221"/>
      <c r="F250" s="241" t="n">
        <f aca="false">+C250*E250</f>
        <v>0</v>
      </c>
      <c r="G250" s="242"/>
      <c r="H250" s="241" t="n">
        <f aca="false">+C250*G250</f>
        <v>0</v>
      </c>
      <c r="I250" s="241" t="n">
        <f aca="false">+F250+H250</f>
        <v>0</v>
      </c>
      <c r="J250" s="170"/>
      <c r="L250" s="7"/>
      <c r="M250" s="7"/>
    </row>
    <row r="251" s="7" customFormat="true" ht="20.1" hidden="false" customHeight="true" outlineLevel="0" collapsed="false">
      <c r="A251" s="238" t="s">
        <v>52</v>
      </c>
      <c r="B251" s="239" t="s">
        <v>99</v>
      </c>
      <c r="C251" s="129" t="n">
        <v>150.315</v>
      </c>
      <c r="D251" s="240" t="s">
        <v>73</v>
      </c>
      <c r="E251" s="221"/>
      <c r="F251" s="241" t="n">
        <f aca="false">+C251*E251</f>
        <v>0</v>
      </c>
      <c r="G251" s="242"/>
      <c r="H251" s="241" t="n">
        <f aca="false">+C251*G251</f>
        <v>0</v>
      </c>
      <c r="I251" s="241" t="n">
        <f aca="false">+F251+H251</f>
        <v>0</v>
      </c>
      <c r="J251" s="170"/>
    </row>
    <row r="252" s="7" customFormat="true" ht="20.1" hidden="false" customHeight="true" outlineLevel="0" collapsed="false">
      <c r="A252" s="114"/>
      <c r="B252" s="97"/>
      <c r="C252" s="173"/>
      <c r="D252" s="111"/>
      <c r="E252" s="112"/>
      <c r="F252" s="77" t="n">
        <f aca="false">+C252*E252</f>
        <v>0</v>
      </c>
      <c r="G252" s="58"/>
      <c r="H252" s="77" t="n">
        <f aca="false">+C252*G252</f>
        <v>0</v>
      </c>
      <c r="I252" s="77" t="n">
        <f aca="false">+F252+H252</f>
        <v>0</v>
      </c>
      <c r="J252" s="59"/>
    </row>
    <row r="253" s="7" customFormat="true" ht="20.1" hidden="false" customHeight="true" outlineLevel="0" collapsed="false">
      <c r="A253" s="159"/>
      <c r="B253" s="228" t="s">
        <v>107</v>
      </c>
      <c r="C253" s="229"/>
      <c r="D253" s="230"/>
      <c r="E253" s="163"/>
      <c r="F253" s="164" t="n">
        <f aca="false">SUM(F236:F252)</f>
        <v>0</v>
      </c>
      <c r="G253" s="164"/>
      <c r="H253" s="164"/>
      <c r="I253" s="164" t="n">
        <f aca="false">SUM(I236:I252)</f>
        <v>0</v>
      </c>
      <c r="J253" s="165"/>
      <c r="L253" s="109"/>
    </row>
    <row r="254" s="7" customFormat="true" ht="20.1" hidden="false" customHeight="true" outlineLevel="0" collapsed="false">
      <c r="A254" s="258" t="n">
        <v>3.12</v>
      </c>
      <c r="B254" s="231" t="s">
        <v>18</v>
      </c>
      <c r="C254" s="232"/>
      <c r="D254" s="233"/>
      <c r="E254" s="234"/>
      <c r="F254" s="77" t="n">
        <f aca="false">+C254*E254</f>
        <v>0</v>
      </c>
      <c r="G254" s="58"/>
      <c r="H254" s="77" t="n">
        <f aca="false">+C254*G254</f>
        <v>0</v>
      </c>
      <c r="I254" s="77" t="n">
        <f aca="false">+F254+H254</f>
        <v>0</v>
      </c>
      <c r="J254" s="113"/>
    </row>
    <row r="255" s="125" customFormat="true" ht="20.1" hidden="false" customHeight="true" outlineLevel="0" collapsed="false">
      <c r="A255" s="114"/>
      <c r="B255" s="248" t="s">
        <v>92</v>
      </c>
      <c r="C255" s="105" t="n">
        <v>124.707</v>
      </c>
      <c r="D255" s="249" t="s">
        <v>34</v>
      </c>
      <c r="E255" s="112"/>
      <c r="F255" s="250" t="n">
        <f aca="false">+C255*E255</f>
        <v>0</v>
      </c>
      <c r="G255" s="58"/>
      <c r="H255" s="250"/>
      <c r="I255" s="250" t="n">
        <f aca="false">+F255+H255</f>
        <v>0</v>
      </c>
      <c r="J255" s="59"/>
      <c r="K255" s="109"/>
      <c r="L255" s="7"/>
      <c r="M255" s="7"/>
    </row>
    <row r="256" s="125" customFormat="true" ht="20.1" hidden="false" customHeight="true" outlineLevel="0" collapsed="false">
      <c r="A256" s="251"/>
      <c r="B256" s="236" t="s">
        <v>93</v>
      </c>
      <c r="C256" s="105" t="n">
        <v>492.096</v>
      </c>
      <c r="D256" s="252" t="s">
        <v>40</v>
      </c>
      <c r="E256" s="98"/>
      <c r="F256" s="250" t="n">
        <f aca="false">+C256*E256</f>
        <v>0</v>
      </c>
      <c r="G256" s="58"/>
      <c r="H256" s="250" t="n">
        <f aca="false">+C256*G256</f>
        <v>0</v>
      </c>
      <c r="I256" s="250" t="n">
        <f aca="false">+F256+H256</f>
        <v>0</v>
      </c>
      <c r="J256" s="170"/>
      <c r="K256" s="109"/>
      <c r="L256" s="7"/>
      <c r="M256" s="7"/>
    </row>
    <row r="257" s="125" customFormat="true" ht="20.1" hidden="false" customHeight="true" outlineLevel="0" collapsed="false">
      <c r="A257" s="247"/>
      <c r="B257" s="253" t="s">
        <v>94</v>
      </c>
      <c r="C257" s="105" t="n">
        <v>555.104</v>
      </c>
      <c r="D257" s="249" t="s">
        <v>40</v>
      </c>
      <c r="E257" s="98"/>
      <c r="F257" s="250" t="n">
        <f aca="false">+C257*E257</f>
        <v>0</v>
      </c>
      <c r="G257" s="58"/>
      <c r="H257" s="250" t="n">
        <f aca="false">+C257*G257</f>
        <v>0</v>
      </c>
      <c r="I257" s="250" t="n">
        <f aca="false">+F257+H257</f>
        <v>0</v>
      </c>
      <c r="J257" s="170"/>
      <c r="K257" s="109"/>
      <c r="L257" s="7"/>
      <c r="M257" s="7"/>
    </row>
    <row r="258" s="125" customFormat="true" ht="20.1" hidden="false" customHeight="true" outlineLevel="0" collapsed="false">
      <c r="A258" s="247"/>
      <c r="B258" s="253" t="s">
        <v>95</v>
      </c>
      <c r="C258" s="105" t="n">
        <v>0</v>
      </c>
      <c r="D258" s="249" t="s">
        <v>40</v>
      </c>
      <c r="E258" s="98"/>
      <c r="F258" s="250" t="n">
        <f aca="false">+C258*E258</f>
        <v>0</v>
      </c>
      <c r="G258" s="58"/>
      <c r="H258" s="250" t="n">
        <f aca="false">+C258*G258</f>
        <v>0</v>
      </c>
      <c r="I258" s="250" t="n">
        <f aca="false">+F258+H258</f>
        <v>0</v>
      </c>
      <c r="J258" s="170"/>
      <c r="L258" s="7"/>
      <c r="M258" s="7"/>
    </row>
    <row r="259" s="125" customFormat="true" ht="20.1" hidden="false" customHeight="true" outlineLevel="0" collapsed="false">
      <c r="A259" s="247"/>
      <c r="B259" s="180" t="s">
        <v>96</v>
      </c>
      <c r="C259" s="98" t="n">
        <v>139.7</v>
      </c>
      <c r="D259" s="249" t="s">
        <v>43</v>
      </c>
      <c r="E259" s="98"/>
      <c r="F259" s="250" t="n">
        <f aca="false">+C259*E259</f>
        <v>0</v>
      </c>
      <c r="G259" s="58"/>
      <c r="H259" s="250" t="n">
        <f aca="false">+C259*G259</f>
        <v>0</v>
      </c>
      <c r="I259" s="250" t="n">
        <f aca="false">+F259+H259</f>
        <v>0</v>
      </c>
      <c r="J259" s="237"/>
      <c r="K259" s="109"/>
      <c r="L259" s="7"/>
      <c r="M259" s="7"/>
    </row>
    <row r="260" s="125" customFormat="true" ht="20.1" hidden="false" customHeight="true" outlineLevel="0" collapsed="false">
      <c r="A260" s="247"/>
      <c r="B260" s="254" t="s">
        <v>97</v>
      </c>
      <c r="C260" s="105" t="n">
        <v>0</v>
      </c>
      <c r="D260" s="249"/>
      <c r="E260" s="110"/>
      <c r="F260" s="250" t="n">
        <f aca="false">+C260*E260</f>
        <v>0</v>
      </c>
      <c r="G260" s="58"/>
      <c r="H260" s="250" t="n">
        <f aca="false">+C260*G260</f>
        <v>0</v>
      </c>
      <c r="I260" s="250" t="n">
        <f aca="false">+F260+H260</f>
        <v>0</v>
      </c>
      <c r="J260" s="170"/>
      <c r="L260" s="7"/>
      <c r="M260" s="7"/>
    </row>
    <row r="261" s="125" customFormat="true" ht="20.1" hidden="false" customHeight="true" outlineLevel="0" collapsed="false">
      <c r="A261" s="255"/>
      <c r="B261" s="256" t="s">
        <v>45</v>
      </c>
      <c r="C261" s="105" t="n">
        <v>18.414</v>
      </c>
      <c r="D261" s="252" t="s">
        <v>43</v>
      </c>
      <c r="E261" s="98"/>
      <c r="F261" s="250" t="n">
        <f aca="false">+C261*E261</f>
        <v>0</v>
      </c>
      <c r="G261" s="58"/>
      <c r="H261" s="250" t="n">
        <f aca="false">+C261*G261</f>
        <v>0</v>
      </c>
      <c r="I261" s="250" t="n">
        <f aca="false">+F261+H261</f>
        <v>0</v>
      </c>
      <c r="J261" s="170"/>
      <c r="K261" s="109"/>
      <c r="L261" s="7"/>
      <c r="M261" s="7"/>
    </row>
    <row r="262" s="125" customFormat="true" ht="20.1" hidden="false" customHeight="true" outlineLevel="0" collapsed="false">
      <c r="A262" s="251"/>
      <c r="B262" s="256" t="s">
        <v>46</v>
      </c>
      <c r="C262" s="105" t="n">
        <v>197.626</v>
      </c>
      <c r="D262" s="252" t="s">
        <v>43</v>
      </c>
      <c r="E262" s="98"/>
      <c r="F262" s="250" t="n">
        <f aca="false">+C262*E262</f>
        <v>0</v>
      </c>
      <c r="G262" s="58"/>
      <c r="H262" s="250" t="n">
        <f aca="false">+C262*G262</f>
        <v>0</v>
      </c>
      <c r="I262" s="250" t="n">
        <f aca="false">+F262+H262</f>
        <v>0</v>
      </c>
      <c r="J262" s="170"/>
      <c r="K262" s="109"/>
      <c r="L262" s="7"/>
      <c r="M262" s="7"/>
    </row>
    <row r="263" s="125" customFormat="true" ht="20.1" hidden="false" customHeight="true" outlineLevel="0" collapsed="false">
      <c r="A263" s="247"/>
      <c r="B263" s="126" t="s">
        <v>47</v>
      </c>
      <c r="C263" s="105" t="n">
        <v>6415.728</v>
      </c>
      <c r="D263" s="249" t="s">
        <v>43</v>
      </c>
      <c r="E263" s="98"/>
      <c r="F263" s="250" t="n">
        <f aca="false">+C263*E263</f>
        <v>0</v>
      </c>
      <c r="G263" s="58"/>
      <c r="H263" s="250" t="n">
        <f aca="false">+C263*G263</f>
        <v>0</v>
      </c>
      <c r="I263" s="250" t="n">
        <f aca="false">+F263+H263</f>
        <v>0</v>
      </c>
      <c r="J263" s="170"/>
      <c r="K263" s="109"/>
      <c r="L263" s="7"/>
      <c r="M263" s="7"/>
    </row>
    <row r="264" s="125" customFormat="true" ht="20.1" hidden="false" customHeight="true" outlineLevel="0" collapsed="false">
      <c r="A264" s="247"/>
      <c r="B264" s="126" t="s">
        <v>48</v>
      </c>
      <c r="C264" s="105" t="n">
        <v>946.748</v>
      </c>
      <c r="D264" s="249" t="s">
        <v>43</v>
      </c>
      <c r="E264" s="98"/>
      <c r="F264" s="250" t="n">
        <f aca="false">+C264*E264</f>
        <v>0</v>
      </c>
      <c r="G264" s="58"/>
      <c r="H264" s="250" t="n">
        <f aca="false">+C264*G264</f>
        <v>0</v>
      </c>
      <c r="I264" s="250" t="n">
        <f aca="false">+F264+H264</f>
        <v>0</v>
      </c>
      <c r="J264" s="170"/>
      <c r="K264" s="109"/>
      <c r="L264" s="7"/>
      <c r="M264" s="7"/>
    </row>
    <row r="265" s="125" customFormat="true" ht="20.1" hidden="false" customHeight="true" outlineLevel="0" collapsed="false">
      <c r="A265" s="251"/>
      <c r="B265" s="126" t="s">
        <v>49</v>
      </c>
      <c r="C265" s="105" t="n">
        <v>312.796</v>
      </c>
      <c r="D265" s="252" t="s">
        <v>43</v>
      </c>
      <c r="E265" s="98"/>
      <c r="F265" s="250" t="n">
        <f aca="false">+C265*E265</f>
        <v>0</v>
      </c>
      <c r="G265" s="58"/>
      <c r="H265" s="250" t="n">
        <f aca="false">+C265*G265</f>
        <v>0</v>
      </c>
      <c r="I265" s="250" t="n">
        <f aca="false">+F265+H265</f>
        <v>0</v>
      </c>
      <c r="J265" s="170"/>
      <c r="K265" s="109"/>
      <c r="L265" s="7"/>
      <c r="M265" s="7"/>
    </row>
    <row r="266" s="7" customFormat="true" ht="20.1" hidden="false" customHeight="true" outlineLevel="0" collapsed="false">
      <c r="A266" s="247"/>
      <c r="B266" s="126" t="s">
        <v>50</v>
      </c>
      <c r="C266" s="98" t="n">
        <v>170.588</v>
      </c>
      <c r="D266" s="252" t="s">
        <v>43</v>
      </c>
      <c r="E266" s="98"/>
      <c r="F266" s="250" t="n">
        <f aca="false">+C266*E266</f>
        <v>0</v>
      </c>
      <c r="G266" s="58"/>
      <c r="H266" s="250" t="n">
        <f aca="false">+C266*G266</f>
        <v>0</v>
      </c>
      <c r="I266" s="250" t="n">
        <f aca="false">+F266+H266</f>
        <v>0</v>
      </c>
      <c r="J266" s="170"/>
      <c r="K266" s="109"/>
    </row>
    <row r="267" s="7" customFormat="true" ht="20.1" hidden="false" customHeight="true" outlineLevel="0" collapsed="false">
      <c r="A267" s="175"/>
      <c r="B267" s="180" t="s">
        <v>51</v>
      </c>
      <c r="C267" s="98" t="n">
        <v>145.2</v>
      </c>
      <c r="D267" s="249" t="s">
        <v>43</v>
      </c>
      <c r="E267" s="98"/>
      <c r="F267" s="250" t="n">
        <f aca="false">+C267*E267</f>
        <v>0</v>
      </c>
      <c r="G267" s="58"/>
      <c r="H267" s="250" t="n">
        <f aca="false">+C267*G267</f>
        <v>0</v>
      </c>
      <c r="I267" s="250" t="n">
        <f aca="false">+F267+H267</f>
        <v>0</v>
      </c>
      <c r="J267" s="59"/>
      <c r="K267" s="109"/>
    </row>
    <row r="268" s="7" customFormat="true" ht="20.1" hidden="false" customHeight="true" outlineLevel="0" collapsed="false">
      <c r="A268" s="238" t="s">
        <v>52</v>
      </c>
      <c r="B268" s="239" t="s">
        <v>98</v>
      </c>
      <c r="C268" s="129" t="n">
        <v>116.6</v>
      </c>
      <c r="D268" s="240" t="s">
        <v>73</v>
      </c>
      <c r="E268" s="221"/>
      <c r="F268" s="241" t="n">
        <f aca="false">+C268*E268</f>
        <v>0</v>
      </c>
      <c r="G268" s="242"/>
      <c r="H268" s="241" t="n">
        <f aca="false">+C268*G268</f>
        <v>0</v>
      </c>
      <c r="I268" s="241" t="n">
        <f aca="false">+F268+H268</f>
        <v>0</v>
      </c>
      <c r="J268" s="59"/>
    </row>
    <row r="269" s="7" customFormat="true" ht="20.1" hidden="false" customHeight="true" outlineLevel="0" collapsed="false">
      <c r="A269" s="238" t="s">
        <v>52</v>
      </c>
      <c r="B269" s="239" t="s">
        <v>99</v>
      </c>
      <c r="C269" s="129" t="n">
        <v>150.315</v>
      </c>
      <c r="D269" s="240" t="s">
        <v>73</v>
      </c>
      <c r="E269" s="221"/>
      <c r="F269" s="241"/>
      <c r="G269" s="242"/>
      <c r="H269" s="241" t="n">
        <f aca="false">+C269*G269</f>
        <v>0</v>
      </c>
      <c r="I269" s="241" t="n">
        <f aca="false">+F269+H269</f>
        <v>0</v>
      </c>
      <c r="J269" s="59"/>
    </row>
    <row r="270" s="7" customFormat="true" ht="20.1" hidden="false" customHeight="true" outlineLevel="0" collapsed="false">
      <c r="A270" s="114"/>
      <c r="B270" s="97"/>
      <c r="C270" s="173"/>
      <c r="D270" s="111"/>
      <c r="E270" s="112"/>
      <c r="F270" s="77" t="n">
        <f aca="false">+C270*E270</f>
        <v>0</v>
      </c>
      <c r="G270" s="58"/>
      <c r="H270" s="77" t="n">
        <f aca="false">+C270*G270</f>
        <v>0</v>
      </c>
      <c r="I270" s="77" t="n">
        <f aca="false">+F270+H270</f>
        <v>0</v>
      </c>
      <c r="J270" s="59"/>
    </row>
    <row r="271" s="7" customFormat="true" ht="20.1" hidden="false" customHeight="true" outlineLevel="0" collapsed="false">
      <c r="A271" s="159"/>
      <c r="B271" s="228" t="s">
        <v>108</v>
      </c>
      <c r="C271" s="229"/>
      <c r="D271" s="230"/>
      <c r="E271" s="163"/>
      <c r="F271" s="164" t="n">
        <f aca="false">SUM(F254:F270)</f>
        <v>0</v>
      </c>
      <c r="G271" s="164"/>
      <c r="H271" s="164" t="n">
        <f aca="false">SUM(H254:H270)</f>
        <v>0</v>
      </c>
      <c r="I271" s="164" t="n">
        <f aca="false">SUM(I254:I270)</f>
        <v>0</v>
      </c>
      <c r="J271" s="165"/>
      <c r="L271" s="109"/>
    </row>
    <row r="272" s="125" customFormat="true" ht="20.1" hidden="false" customHeight="true" outlineLevel="0" collapsed="false">
      <c r="A272" s="258" t="n">
        <v>3.13</v>
      </c>
      <c r="B272" s="231" t="s">
        <v>19</v>
      </c>
      <c r="C272" s="232"/>
      <c r="D272" s="233"/>
      <c r="E272" s="234"/>
      <c r="F272" s="77" t="n">
        <f aca="false">+C272*E272</f>
        <v>0</v>
      </c>
      <c r="G272" s="58"/>
      <c r="H272" s="77" t="n">
        <f aca="false">+C272*G272</f>
        <v>0</v>
      </c>
      <c r="I272" s="77" t="n">
        <f aca="false">+F272+H272</f>
        <v>0</v>
      </c>
      <c r="J272" s="113"/>
      <c r="L272" s="7"/>
      <c r="M272" s="7"/>
    </row>
    <row r="273" s="125" customFormat="true" ht="20.1" hidden="false" customHeight="true" outlineLevel="0" collapsed="false">
      <c r="A273" s="247"/>
      <c r="B273" s="248" t="s">
        <v>92</v>
      </c>
      <c r="C273" s="105" t="n">
        <v>124.707</v>
      </c>
      <c r="D273" s="249" t="s">
        <v>34</v>
      </c>
      <c r="E273" s="112"/>
      <c r="F273" s="250" t="n">
        <f aca="false">+C273*E273</f>
        <v>0</v>
      </c>
      <c r="G273" s="58"/>
      <c r="H273" s="250" t="n">
        <f aca="false">+C273*G273</f>
        <v>0</v>
      </c>
      <c r="I273" s="250" t="n">
        <f aca="false">+F273+H273</f>
        <v>0</v>
      </c>
      <c r="J273" s="170"/>
      <c r="K273" s="109"/>
      <c r="L273" s="7"/>
      <c r="M273" s="7"/>
    </row>
    <row r="274" s="125" customFormat="true" ht="20.1" hidden="false" customHeight="true" outlineLevel="0" collapsed="false">
      <c r="A274" s="251"/>
      <c r="B274" s="236" t="s">
        <v>93</v>
      </c>
      <c r="C274" s="105" t="n">
        <v>492.096</v>
      </c>
      <c r="D274" s="252" t="s">
        <v>40</v>
      </c>
      <c r="E274" s="98"/>
      <c r="F274" s="250" t="n">
        <f aca="false">+C274*E274</f>
        <v>0</v>
      </c>
      <c r="G274" s="58"/>
      <c r="H274" s="250" t="n">
        <f aca="false">+C274*G274</f>
        <v>0</v>
      </c>
      <c r="I274" s="250" t="n">
        <f aca="false">+F274+H274</f>
        <v>0</v>
      </c>
      <c r="J274" s="170"/>
      <c r="K274" s="109"/>
      <c r="L274" s="7"/>
      <c r="M274" s="7"/>
    </row>
    <row r="275" s="125" customFormat="true" ht="20.1" hidden="false" customHeight="true" outlineLevel="0" collapsed="false">
      <c r="A275" s="247"/>
      <c r="B275" s="253" t="s">
        <v>94</v>
      </c>
      <c r="C275" s="105" t="n">
        <v>555.104</v>
      </c>
      <c r="D275" s="249" t="s">
        <v>40</v>
      </c>
      <c r="E275" s="98"/>
      <c r="F275" s="250" t="n">
        <f aca="false">+C275*E275</f>
        <v>0</v>
      </c>
      <c r="G275" s="58"/>
      <c r="H275" s="250" t="n">
        <f aca="false">+C275*G275</f>
        <v>0</v>
      </c>
      <c r="I275" s="250" t="n">
        <f aca="false">+F275+H275</f>
        <v>0</v>
      </c>
      <c r="J275" s="170"/>
      <c r="K275" s="109"/>
      <c r="L275" s="7"/>
      <c r="M275" s="7"/>
    </row>
    <row r="276" s="125" customFormat="true" ht="20.1" hidden="false" customHeight="true" outlineLevel="0" collapsed="false">
      <c r="A276" s="247"/>
      <c r="B276" s="253" t="s">
        <v>95</v>
      </c>
      <c r="C276" s="105" t="n">
        <v>0</v>
      </c>
      <c r="D276" s="249" t="s">
        <v>40</v>
      </c>
      <c r="E276" s="98"/>
      <c r="F276" s="250" t="n">
        <f aca="false">+C276*E276</f>
        <v>0</v>
      </c>
      <c r="G276" s="58"/>
      <c r="H276" s="250" t="n">
        <f aca="false">+C276*G276</f>
        <v>0</v>
      </c>
      <c r="I276" s="250" t="n">
        <f aca="false">+F276+H276</f>
        <v>0</v>
      </c>
      <c r="J276" s="170"/>
      <c r="L276" s="7"/>
      <c r="M276" s="7"/>
    </row>
    <row r="277" s="125" customFormat="true" ht="20.1" hidden="false" customHeight="true" outlineLevel="0" collapsed="false">
      <c r="A277" s="247"/>
      <c r="B277" s="180" t="s">
        <v>96</v>
      </c>
      <c r="C277" s="98" t="n">
        <v>139.7</v>
      </c>
      <c r="D277" s="249" t="s">
        <v>43</v>
      </c>
      <c r="E277" s="98"/>
      <c r="F277" s="250" t="n">
        <f aca="false">+C277*E277</f>
        <v>0</v>
      </c>
      <c r="G277" s="58"/>
      <c r="H277" s="250" t="n">
        <f aca="false">+C277*G277</f>
        <v>0</v>
      </c>
      <c r="I277" s="250" t="n">
        <f aca="false">+F277+H277</f>
        <v>0</v>
      </c>
      <c r="J277" s="237"/>
      <c r="K277" s="109"/>
      <c r="L277" s="7"/>
      <c r="M277" s="7"/>
    </row>
    <row r="278" s="125" customFormat="true" ht="20.1" hidden="false" customHeight="true" outlineLevel="0" collapsed="false">
      <c r="A278" s="247"/>
      <c r="B278" s="254" t="s">
        <v>97</v>
      </c>
      <c r="C278" s="105" t="n">
        <v>0</v>
      </c>
      <c r="D278" s="249"/>
      <c r="E278" s="110"/>
      <c r="F278" s="250" t="n">
        <f aca="false">+C278*E278</f>
        <v>0</v>
      </c>
      <c r="G278" s="58"/>
      <c r="H278" s="250" t="n">
        <f aca="false">+C278*G278</f>
        <v>0</v>
      </c>
      <c r="I278" s="250" t="n">
        <f aca="false">+F278+H278</f>
        <v>0</v>
      </c>
      <c r="J278" s="170"/>
      <c r="L278" s="7"/>
      <c r="M278" s="7"/>
    </row>
    <row r="279" s="125" customFormat="true" ht="20.1" hidden="false" customHeight="true" outlineLevel="0" collapsed="false">
      <c r="A279" s="255"/>
      <c r="B279" s="256" t="s">
        <v>45</v>
      </c>
      <c r="C279" s="105" t="n">
        <v>18.414</v>
      </c>
      <c r="D279" s="252" t="s">
        <v>43</v>
      </c>
      <c r="E279" s="98"/>
      <c r="F279" s="250" t="n">
        <f aca="false">+C279*E279</f>
        <v>0</v>
      </c>
      <c r="G279" s="58"/>
      <c r="H279" s="250" t="n">
        <f aca="false">+C279*G279</f>
        <v>0</v>
      </c>
      <c r="I279" s="250" t="n">
        <f aca="false">+F279+H279</f>
        <v>0</v>
      </c>
      <c r="J279" s="170"/>
      <c r="K279" s="109"/>
      <c r="L279" s="7"/>
      <c r="M279" s="7"/>
    </row>
    <row r="280" s="125" customFormat="true" ht="20.1" hidden="false" customHeight="true" outlineLevel="0" collapsed="false">
      <c r="A280" s="251"/>
      <c r="B280" s="256" t="s">
        <v>46</v>
      </c>
      <c r="C280" s="105" t="n">
        <v>197.626</v>
      </c>
      <c r="D280" s="252" t="s">
        <v>43</v>
      </c>
      <c r="E280" s="98"/>
      <c r="F280" s="250" t="n">
        <f aca="false">+C280*E280</f>
        <v>0</v>
      </c>
      <c r="G280" s="58"/>
      <c r="H280" s="250" t="n">
        <f aca="false">+C280*G280</f>
        <v>0</v>
      </c>
      <c r="I280" s="250" t="n">
        <f aca="false">+F280+H280</f>
        <v>0</v>
      </c>
      <c r="J280" s="170"/>
      <c r="K280" s="109"/>
      <c r="L280" s="7"/>
      <c r="M280" s="7"/>
    </row>
    <row r="281" s="125" customFormat="true" ht="20.1" hidden="false" customHeight="true" outlineLevel="0" collapsed="false">
      <c r="A281" s="247"/>
      <c r="B281" s="126" t="s">
        <v>47</v>
      </c>
      <c r="C281" s="105" t="n">
        <v>6415.728</v>
      </c>
      <c r="D281" s="249" t="s">
        <v>43</v>
      </c>
      <c r="E281" s="98"/>
      <c r="F281" s="250" t="n">
        <f aca="false">+C281*E281</f>
        <v>0</v>
      </c>
      <c r="G281" s="58"/>
      <c r="H281" s="250" t="n">
        <f aca="false">+C281*G281</f>
        <v>0</v>
      </c>
      <c r="I281" s="250" t="n">
        <f aca="false">+F281+H281</f>
        <v>0</v>
      </c>
      <c r="J281" s="170"/>
      <c r="K281" s="109"/>
      <c r="L281" s="7"/>
      <c r="M281" s="7"/>
    </row>
    <row r="282" s="125" customFormat="true" ht="20.1" hidden="false" customHeight="true" outlineLevel="0" collapsed="false">
      <c r="A282" s="247"/>
      <c r="B282" s="126" t="s">
        <v>48</v>
      </c>
      <c r="C282" s="105" t="n">
        <v>946.748</v>
      </c>
      <c r="D282" s="249" t="s">
        <v>43</v>
      </c>
      <c r="E282" s="98"/>
      <c r="F282" s="250" t="n">
        <f aca="false">+C282*E282</f>
        <v>0</v>
      </c>
      <c r="G282" s="58"/>
      <c r="H282" s="250" t="n">
        <f aca="false">+C282*G282</f>
        <v>0</v>
      </c>
      <c r="I282" s="250" t="n">
        <f aca="false">+F282+H282</f>
        <v>0</v>
      </c>
      <c r="J282" s="170"/>
      <c r="K282" s="109"/>
      <c r="L282" s="7"/>
      <c r="M282" s="7"/>
    </row>
    <row r="283" s="125" customFormat="true" ht="20.1" hidden="false" customHeight="true" outlineLevel="0" collapsed="false">
      <c r="A283" s="251"/>
      <c r="B283" s="126" t="s">
        <v>49</v>
      </c>
      <c r="C283" s="105" t="n">
        <v>312.796</v>
      </c>
      <c r="D283" s="252" t="s">
        <v>43</v>
      </c>
      <c r="E283" s="98"/>
      <c r="F283" s="250" t="n">
        <f aca="false">+C283*E283</f>
        <v>0</v>
      </c>
      <c r="G283" s="58"/>
      <c r="H283" s="250"/>
      <c r="I283" s="250" t="n">
        <f aca="false">+F283+H283</f>
        <v>0</v>
      </c>
      <c r="J283" s="170"/>
      <c r="K283" s="109"/>
      <c r="L283" s="7"/>
      <c r="M283" s="7"/>
    </row>
    <row r="284" s="125" customFormat="true" ht="20.1" hidden="false" customHeight="true" outlineLevel="0" collapsed="false">
      <c r="A284" s="247"/>
      <c r="B284" s="126" t="s">
        <v>50</v>
      </c>
      <c r="C284" s="98" t="n">
        <v>170.588</v>
      </c>
      <c r="D284" s="252" t="s">
        <v>43</v>
      </c>
      <c r="E284" s="98"/>
      <c r="F284" s="250" t="n">
        <f aca="false">+C284*E284</f>
        <v>0</v>
      </c>
      <c r="G284" s="58"/>
      <c r="H284" s="250" t="n">
        <f aca="false">+C284*G284</f>
        <v>0</v>
      </c>
      <c r="I284" s="250" t="n">
        <f aca="false">+F284+H284</f>
        <v>0</v>
      </c>
      <c r="J284" s="170"/>
      <c r="K284" s="109"/>
      <c r="L284" s="7"/>
      <c r="M284" s="7"/>
    </row>
    <row r="285" s="125" customFormat="true" ht="20.1" hidden="false" customHeight="true" outlineLevel="0" collapsed="false">
      <c r="A285" s="257"/>
      <c r="B285" s="180" t="s">
        <v>51</v>
      </c>
      <c r="C285" s="98" t="n">
        <v>145.2</v>
      </c>
      <c r="D285" s="249" t="s">
        <v>43</v>
      </c>
      <c r="E285" s="98"/>
      <c r="F285" s="250" t="n">
        <f aca="false">+C285*E285</f>
        <v>0</v>
      </c>
      <c r="G285" s="58"/>
      <c r="H285" s="250" t="n">
        <f aca="false">+C285*G285</f>
        <v>0</v>
      </c>
      <c r="I285" s="250" t="n">
        <f aca="false">+F285+H285</f>
        <v>0</v>
      </c>
      <c r="J285" s="170"/>
      <c r="K285" s="109"/>
      <c r="L285" s="7"/>
      <c r="M285" s="7"/>
    </row>
    <row r="286" s="125" customFormat="true" ht="20.1" hidden="false" customHeight="true" outlineLevel="0" collapsed="false">
      <c r="A286" s="238" t="s">
        <v>52</v>
      </c>
      <c r="B286" s="239" t="s">
        <v>98</v>
      </c>
      <c r="C286" s="129" t="n">
        <v>116.6</v>
      </c>
      <c r="D286" s="240" t="s">
        <v>73</v>
      </c>
      <c r="E286" s="221"/>
      <c r="F286" s="241" t="n">
        <f aca="false">+C286*E286</f>
        <v>0</v>
      </c>
      <c r="G286" s="242"/>
      <c r="H286" s="241" t="n">
        <f aca="false">+C286*G286</f>
        <v>0</v>
      </c>
      <c r="I286" s="241" t="n">
        <f aca="false">+F286+H286</f>
        <v>0</v>
      </c>
      <c r="J286" s="170"/>
      <c r="L286" s="7"/>
      <c r="M286" s="7"/>
    </row>
    <row r="287" s="7" customFormat="true" ht="20.1" hidden="false" customHeight="true" outlineLevel="0" collapsed="false">
      <c r="A287" s="238" t="s">
        <v>52</v>
      </c>
      <c r="B287" s="239" t="s">
        <v>99</v>
      </c>
      <c r="C287" s="129" t="n">
        <v>150.315</v>
      </c>
      <c r="D287" s="240" t="s">
        <v>73</v>
      </c>
      <c r="E287" s="221"/>
      <c r="F287" s="241" t="n">
        <f aca="false">+C287*E287</f>
        <v>0</v>
      </c>
      <c r="G287" s="242"/>
      <c r="H287" s="241" t="n">
        <f aca="false">+C287*G287</f>
        <v>0</v>
      </c>
      <c r="I287" s="241" t="n">
        <f aca="false">+F287+H287</f>
        <v>0</v>
      </c>
      <c r="J287" s="170"/>
    </row>
    <row r="288" s="7" customFormat="true" ht="20.1" hidden="false" customHeight="true" outlineLevel="0" collapsed="false">
      <c r="A288" s="114"/>
      <c r="B288" s="97"/>
      <c r="C288" s="173"/>
      <c r="D288" s="111"/>
      <c r="E288" s="112"/>
      <c r="F288" s="77" t="n">
        <f aca="false">+C288*E288</f>
        <v>0</v>
      </c>
      <c r="G288" s="58"/>
      <c r="H288" s="77" t="n">
        <f aca="false">+C288*G288</f>
        <v>0</v>
      </c>
      <c r="I288" s="77" t="n">
        <f aca="false">+F288+H288</f>
        <v>0</v>
      </c>
      <c r="J288" s="59"/>
    </row>
    <row r="289" s="7" customFormat="true" ht="20.1" hidden="false" customHeight="true" outlineLevel="0" collapsed="false">
      <c r="A289" s="159"/>
      <c r="B289" s="228" t="s">
        <v>109</v>
      </c>
      <c r="C289" s="229"/>
      <c r="D289" s="230"/>
      <c r="E289" s="163"/>
      <c r="F289" s="164" t="n">
        <f aca="false">SUM(F272:F288)</f>
        <v>0</v>
      </c>
      <c r="G289" s="164"/>
      <c r="H289" s="164" t="n">
        <f aca="false">SUM(H272:H288)</f>
        <v>0</v>
      </c>
      <c r="I289" s="164" t="n">
        <f aca="false">SUM(I272:I288)</f>
        <v>0</v>
      </c>
      <c r="J289" s="165"/>
      <c r="L289" s="109"/>
    </row>
    <row r="290" s="7" customFormat="true" ht="20.1" hidden="false" customHeight="true" outlineLevel="0" collapsed="false">
      <c r="A290" s="114" t="n">
        <v>3.14</v>
      </c>
      <c r="B290" s="231" t="s">
        <v>110</v>
      </c>
      <c r="C290" s="232"/>
      <c r="D290" s="233"/>
      <c r="E290" s="234"/>
      <c r="F290" s="77" t="n">
        <f aca="false">+C290*E290</f>
        <v>0</v>
      </c>
      <c r="G290" s="58"/>
      <c r="H290" s="77" t="n">
        <f aca="false">+C290*G290</f>
        <v>0</v>
      </c>
      <c r="I290" s="77" t="n">
        <f aca="false">+F290+H290</f>
        <v>0</v>
      </c>
      <c r="J290" s="59"/>
    </row>
    <row r="291" s="125" customFormat="true" ht="20.1" hidden="false" customHeight="true" outlineLevel="0" collapsed="false">
      <c r="A291" s="114"/>
      <c r="B291" s="235" t="s">
        <v>92</v>
      </c>
      <c r="C291" s="105" t="n">
        <v>120.846</v>
      </c>
      <c r="D291" s="117" t="s">
        <v>34</v>
      </c>
      <c r="E291" s="112"/>
      <c r="F291" s="250" t="n">
        <f aca="false">+C291*E291</f>
        <v>0</v>
      </c>
      <c r="G291" s="259"/>
      <c r="H291" s="250" t="n">
        <f aca="false">+C291*G291</f>
        <v>0</v>
      </c>
      <c r="I291" s="250" t="n">
        <f aca="false">+F291+H291</f>
        <v>0</v>
      </c>
      <c r="J291" s="59"/>
      <c r="K291" s="109"/>
      <c r="L291" s="7"/>
      <c r="M291" s="7"/>
    </row>
    <row r="292" s="125" customFormat="true" ht="20.1" hidden="false" customHeight="true" outlineLevel="0" collapsed="false">
      <c r="A292" s="247"/>
      <c r="B292" s="253" t="s">
        <v>111</v>
      </c>
      <c r="C292" s="105" t="n">
        <v>0</v>
      </c>
      <c r="D292" s="249"/>
      <c r="E292" s="260"/>
      <c r="F292" s="250" t="n">
        <f aca="false">+C292*E292</f>
        <v>0</v>
      </c>
      <c r="G292" s="259"/>
      <c r="H292" s="250" t="n">
        <f aca="false">+C292*G292</f>
        <v>0</v>
      </c>
      <c r="I292" s="250" t="n">
        <f aca="false">+F292+H292</f>
        <v>0</v>
      </c>
      <c r="J292" s="170"/>
      <c r="L292" s="7"/>
      <c r="M292" s="7"/>
    </row>
    <row r="293" s="125" customFormat="true" ht="20.1" hidden="false" customHeight="true" outlineLevel="0" collapsed="false">
      <c r="A293" s="251"/>
      <c r="B293" s="236" t="s">
        <v>93</v>
      </c>
      <c r="C293" s="105" t="n">
        <v>492.096</v>
      </c>
      <c r="D293" s="252" t="s">
        <v>40</v>
      </c>
      <c r="E293" s="98"/>
      <c r="F293" s="250" t="n">
        <f aca="false">+C293*E293</f>
        <v>0</v>
      </c>
      <c r="G293" s="259"/>
      <c r="H293" s="250" t="n">
        <f aca="false">+C293*G293</f>
        <v>0</v>
      </c>
      <c r="I293" s="250" t="n">
        <f aca="false">+F293+H293</f>
        <v>0</v>
      </c>
      <c r="J293" s="170"/>
      <c r="K293" s="109"/>
      <c r="L293" s="7"/>
      <c r="M293" s="7"/>
    </row>
    <row r="294" s="125" customFormat="true" ht="20.1" hidden="false" customHeight="true" outlineLevel="0" collapsed="false">
      <c r="A294" s="247"/>
      <c r="B294" s="253" t="s">
        <v>94</v>
      </c>
      <c r="C294" s="105" t="n">
        <v>655.116</v>
      </c>
      <c r="D294" s="249" t="s">
        <v>40</v>
      </c>
      <c r="E294" s="98"/>
      <c r="F294" s="250" t="n">
        <f aca="false">+C294*E294</f>
        <v>0</v>
      </c>
      <c r="G294" s="259"/>
      <c r="H294" s="250" t="n">
        <f aca="false">+C294*G294</f>
        <v>0</v>
      </c>
      <c r="I294" s="250" t="n">
        <f aca="false">+F294+H294</f>
        <v>0</v>
      </c>
      <c r="J294" s="170"/>
      <c r="K294" s="109"/>
      <c r="L294" s="7"/>
      <c r="M294" s="7"/>
    </row>
    <row r="295" s="125" customFormat="true" ht="20.1" hidden="false" customHeight="true" outlineLevel="0" collapsed="false">
      <c r="A295" s="247"/>
      <c r="B295" s="253" t="s">
        <v>95</v>
      </c>
      <c r="C295" s="105" t="n">
        <v>0</v>
      </c>
      <c r="D295" s="249" t="s">
        <v>40</v>
      </c>
      <c r="E295" s="98"/>
      <c r="F295" s="250" t="n">
        <f aca="false">+C295*E295</f>
        <v>0</v>
      </c>
      <c r="G295" s="259"/>
      <c r="H295" s="250" t="n">
        <f aca="false">+C295*G295</f>
        <v>0</v>
      </c>
      <c r="I295" s="250" t="n">
        <f aca="false">+F295+H295</f>
        <v>0</v>
      </c>
      <c r="J295" s="170"/>
      <c r="L295" s="7"/>
      <c r="M295" s="7"/>
    </row>
    <row r="296" s="125" customFormat="true" ht="20.1" hidden="false" customHeight="true" outlineLevel="0" collapsed="false">
      <c r="A296" s="247"/>
      <c r="B296" s="180" t="s">
        <v>96</v>
      </c>
      <c r="C296" s="98" t="n">
        <v>163.9</v>
      </c>
      <c r="D296" s="249" t="s">
        <v>43</v>
      </c>
      <c r="E296" s="98"/>
      <c r="F296" s="250" t="n">
        <f aca="false">+C296*E296</f>
        <v>0</v>
      </c>
      <c r="G296" s="259"/>
      <c r="H296" s="250" t="n">
        <f aca="false">+C296*G296</f>
        <v>0</v>
      </c>
      <c r="I296" s="250" t="n">
        <f aca="false">+F296+H296</f>
        <v>0</v>
      </c>
      <c r="J296" s="237"/>
      <c r="K296" s="109"/>
      <c r="L296" s="7"/>
      <c r="M296" s="7"/>
    </row>
    <row r="297" s="125" customFormat="true" ht="20.1" hidden="false" customHeight="true" outlineLevel="0" collapsed="false">
      <c r="A297" s="247"/>
      <c r="B297" s="254" t="s">
        <v>97</v>
      </c>
      <c r="C297" s="105" t="n">
        <v>0</v>
      </c>
      <c r="D297" s="249"/>
      <c r="E297" s="110"/>
      <c r="F297" s="250" t="n">
        <f aca="false">+C297*E297</f>
        <v>0</v>
      </c>
      <c r="G297" s="259"/>
      <c r="H297" s="250" t="n">
        <f aca="false">+C297*G297</f>
        <v>0</v>
      </c>
      <c r="I297" s="250" t="n">
        <f aca="false">+F297+H297</f>
        <v>0</v>
      </c>
      <c r="J297" s="170"/>
      <c r="L297" s="7"/>
      <c r="M297" s="7"/>
    </row>
    <row r="298" s="125" customFormat="true" ht="20.1" hidden="false" customHeight="true" outlineLevel="0" collapsed="false">
      <c r="A298" s="255"/>
      <c r="B298" s="256" t="s">
        <v>45</v>
      </c>
      <c r="C298" s="105" t="n">
        <v>18.414</v>
      </c>
      <c r="D298" s="252" t="s">
        <v>43</v>
      </c>
      <c r="E298" s="98"/>
      <c r="F298" s="250" t="n">
        <f aca="false">+C298*E298</f>
        <v>0</v>
      </c>
      <c r="G298" s="259"/>
      <c r="H298" s="250" t="n">
        <f aca="false">+C298*G298</f>
        <v>0</v>
      </c>
      <c r="I298" s="250" t="n">
        <f aca="false">+F298+H298</f>
        <v>0</v>
      </c>
      <c r="J298" s="170"/>
      <c r="K298" s="109"/>
      <c r="L298" s="7"/>
      <c r="M298" s="7"/>
    </row>
    <row r="299" s="125" customFormat="true" ht="20.1" hidden="false" customHeight="true" outlineLevel="0" collapsed="false">
      <c r="A299" s="251"/>
      <c r="B299" s="256" t="s">
        <v>46</v>
      </c>
      <c r="C299" s="105" t="n">
        <v>288.904</v>
      </c>
      <c r="D299" s="252" t="s">
        <v>43</v>
      </c>
      <c r="E299" s="98"/>
      <c r="F299" s="250" t="n">
        <f aca="false">+C299*E299</f>
        <v>0</v>
      </c>
      <c r="G299" s="259"/>
      <c r="H299" s="250" t="n">
        <f aca="false">+C299*G299</f>
        <v>0</v>
      </c>
      <c r="I299" s="250" t="n">
        <f aca="false">+F299+H299</f>
        <v>0</v>
      </c>
      <c r="J299" s="170"/>
      <c r="K299" s="109"/>
      <c r="L299" s="7"/>
      <c r="M299" s="7"/>
    </row>
    <row r="300" s="125" customFormat="true" ht="20.1" hidden="false" customHeight="true" outlineLevel="0" collapsed="false">
      <c r="A300" s="247"/>
      <c r="B300" s="126" t="s">
        <v>47</v>
      </c>
      <c r="C300" s="105" t="n">
        <v>7883.315</v>
      </c>
      <c r="D300" s="249" t="s">
        <v>43</v>
      </c>
      <c r="E300" s="98"/>
      <c r="F300" s="250" t="n">
        <f aca="false">+C300*E300</f>
        <v>0</v>
      </c>
      <c r="G300" s="259"/>
      <c r="H300" s="250" t="n">
        <f aca="false">+C300*G300</f>
        <v>0</v>
      </c>
      <c r="I300" s="250" t="n">
        <f aca="false">+F300+H300</f>
        <v>0</v>
      </c>
      <c r="J300" s="170"/>
      <c r="K300" s="109"/>
      <c r="L300" s="7"/>
      <c r="M300" s="7"/>
    </row>
    <row r="301" s="125" customFormat="true" ht="20.1" hidden="false" customHeight="true" outlineLevel="0" collapsed="false">
      <c r="A301" s="247"/>
      <c r="B301" s="126" t="s">
        <v>48</v>
      </c>
      <c r="C301" s="105" t="n">
        <v>818.983</v>
      </c>
      <c r="D301" s="249" t="s">
        <v>43</v>
      </c>
      <c r="E301" s="98"/>
      <c r="F301" s="250" t="n">
        <f aca="false">+C301*E301</f>
        <v>0</v>
      </c>
      <c r="G301" s="259"/>
      <c r="H301" s="250" t="n">
        <f aca="false">+C301*G301</f>
        <v>0</v>
      </c>
      <c r="I301" s="250" t="n">
        <f aca="false">+F301+H301</f>
        <v>0</v>
      </c>
      <c r="J301" s="170"/>
      <c r="K301" s="109"/>
      <c r="L301" s="7"/>
      <c r="M301" s="7"/>
    </row>
    <row r="302" s="125" customFormat="true" ht="20.1" hidden="false" customHeight="true" outlineLevel="0" collapsed="false">
      <c r="A302" s="251"/>
      <c r="B302" s="126" t="s">
        <v>49</v>
      </c>
      <c r="C302" s="105" t="n">
        <v>651.563</v>
      </c>
      <c r="D302" s="252" t="s">
        <v>43</v>
      </c>
      <c r="E302" s="98"/>
      <c r="F302" s="250" t="n">
        <f aca="false">+C302*E302</f>
        <v>0</v>
      </c>
      <c r="G302" s="259"/>
      <c r="H302" s="250" t="n">
        <f aca="false">+C302*G302</f>
        <v>0</v>
      </c>
      <c r="I302" s="250" t="n">
        <f aca="false">+F302+H302</f>
        <v>0</v>
      </c>
      <c r="J302" s="170"/>
      <c r="K302" s="109"/>
      <c r="L302" s="7"/>
      <c r="M302" s="7"/>
    </row>
    <row r="303" s="125" customFormat="true" ht="20.1" hidden="false" customHeight="true" outlineLevel="0" collapsed="false">
      <c r="A303" s="251"/>
      <c r="B303" s="126" t="s">
        <v>50</v>
      </c>
      <c r="C303" s="105" t="n">
        <v>170.5</v>
      </c>
      <c r="D303" s="252" t="s">
        <v>43</v>
      </c>
      <c r="E303" s="98"/>
      <c r="F303" s="250" t="n">
        <f aca="false">+C303*E303</f>
        <v>0</v>
      </c>
      <c r="G303" s="259"/>
      <c r="H303" s="250" t="n">
        <f aca="false">+C303*G303</f>
        <v>0</v>
      </c>
      <c r="I303" s="250" t="n">
        <f aca="false">+F303+H303</f>
        <v>0</v>
      </c>
      <c r="J303" s="170"/>
      <c r="K303" s="109"/>
      <c r="L303" s="7"/>
      <c r="M303" s="7"/>
    </row>
    <row r="304" s="125" customFormat="true" ht="20.1" hidden="false" customHeight="true" outlineLevel="0" collapsed="false">
      <c r="A304" s="247"/>
      <c r="B304" s="180" t="s">
        <v>112</v>
      </c>
      <c r="C304" s="105" t="n">
        <v>0</v>
      </c>
      <c r="D304" s="249" t="s">
        <v>40</v>
      </c>
      <c r="E304" s="98"/>
      <c r="F304" s="250" t="n">
        <f aca="false">+C304*E304</f>
        <v>0</v>
      </c>
      <c r="G304" s="259"/>
      <c r="H304" s="250" t="n">
        <f aca="false">+C304*G304</f>
        <v>0</v>
      </c>
      <c r="I304" s="250" t="n">
        <f aca="false">+F304+H304</f>
        <v>0</v>
      </c>
      <c r="J304" s="170"/>
      <c r="L304" s="7"/>
      <c r="M304" s="7"/>
    </row>
    <row r="305" s="125" customFormat="true" ht="20.1" hidden="false" customHeight="true" outlineLevel="0" collapsed="false">
      <c r="A305" s="257"/>
      <c r="B305" s="180" t="s">
        <v>51</v>
      </c>
      <c r="C305" s="98" t="n">
        <v>177.1</v>
      </c>
      <c r="D305" s="249" t="s">
        <v>43</v>
      </c>
      <c r="E305" s="98"/>
      <c r="F305" s="250" t="n">
        <f aca="false">+C305*E305</f>
        <v>0</v>
      </c>
      <c r="G305" s="259"/>
      <c r="H305" s="250" t="n">
        <f aca="false">+C305*G305</f>
        <v>0</v>
      </c>
      <c r="I305" s="250" t="n">
        <f aca="false">+F305+H305</f>
        <v>0</v>
      </c>
      <c r="J305" s="170"/>
      <c r="K305" s="109"/>
      <c r="L305" s="7"/>
      <c r="M305" s="7"/>
    </row>
    <row r="306" s="125" customFormat="true" ht="20.1" hidden="false" customHeight="true" outlineLevel="0" collapsed="false">
      <c r="A306" s="255"/>
      <c r="B306" s="180" t="s">
        <v>113</v>
      </c>
      <c r="C306" s="261" t="n">
        <v>0</v>
      </c>
      <c r="D306" s="252" t="s">
        <v>40</v>
      </c>
      <c r="E306" s="98" t="n">
        <v>0</v>
      </c>
      <c r="F306" s="250" t="n">
        <f aca="false">+C306*E306</f>
        <v>0</v>
      </c>
      <c r="G306" s="259" t="n">
        <v>0</v>
      </c>
      <c r="H306" s="250" t="n">
        <f aca="false">+C306*G306</f>
        <v>0</v>
      </c>
      <c r="I306" s="250" t="n">
        <f aca="false">+F306+H306</f>
        <v>0</v>
      </c>
      <c r="J306" s="200"/>
      <c r="L306" s="7"/>
      <c r="M306" s="7"/>
    </row>
    <row r="307" s="7" customFormat="true" ht="20.1" hidden="false" customHeight="true" outlineLevel="0" collapsed="false">
      <c r="A307" s="255"/>
      <c r="B307" s="180" t="s">
        <v>114</v>
      </c>
      <c r="C307" s="261" t="n">
        <v>0</v>
      </c>
      <c r="D307" s="252"/>
      <c r="E307" s="98"/>
      <c r="F307" s="250" t="n">
        <f aca="false">+C307*E307</f>
        <v>0</v>
      </c>
      <c r="G307" s="259"/>
      <c r="H307" s="250" t="n">
        <f aca="false">+C307*G307</f>
        <v>0</v>
      </c>
      <c r="I307" s="250" t="n">
        <f aca="false">+F307+H307</f>
        <v>0</v>
      </c>
      <c r="J307" s="170"/>
    </row>
    <row r="308" s="7" customFormat="true" ht="20.1" hidden="false" customHeight="true" outlineLevel="0" collapsed="false">
      <c r="A308" s="262" t="s">
        <v>52</v>
      </c>
      <c r="B308" s="263" t="s">
        <v>33</v>
      </c>
      <c r="C308" s="129" t="n">
        <v>0</v>
      </c>
      <c r="D308" s="264" t="s">
        <v>34</v>
      </c>
      <c r="E308" s="112"/>
      <c r="F308" s="250" t="n">
        <f aca="false">+C308*E308</f>
        <v>0</v>
      </c>
      <c r="G308" s="259"/>
      <c r="H308" s="250" t="n">
        <f aca="false">+C308*G308</f>
        <v>0</v>
      </c>
      <c r="I308" s="250" t="n">
        <f aca="false">+F308+H308</f>
        <v>0</v>
      </c>
      <c r="J308" s="59"/>
    </row>
    <row r="309" s="7" customFormat="true" ht="20.1" hidden="false" customHeight="true" outlineLevel="0" collapsed="false">
      <c r="A309" s="262" t="s">
        <v>52</v>
      </c>
      <c r="B309" s="263" t="s">
        <v>115</v>
      </c>
      <c r="C309" s="129" t="n">
        <v>13.299</v>
      </c>
      <c r="D309" s="264" t="s">
        <v>34</v>
      </c>
      <c r="E309" s="265"/>
      <c r="F309" s="241" t="n">
        <f aca="false">+C309*E309</f>
        <v>0</v>
      </c>
      <c r="G309" s="242"/>
      <c r="H309" s="241" t="n">
        <f aca="false">+C309*G309</f>
        <v>0</v>
      </c>
      <c r="I309" s="241" t="n">
        <f aca="false">+F309+H309</f>
        <v>0</v>
      </c>
      <c r="J309" s="59"/>
      <c r="K309" s="109"/>
    </row>
    <row r="310" s="7" customFormat="true" ht="20.1" hidden="false" customHeight="true" outlineLevel="0" collapsed="false">
      <c r="A310" s="262" t="s">
        <v>52</v>
      </c>
      <c r="B310" s="263" t="s">
        <v>53</v>
      </c>
      <c r="C310" s="129" t="n">
        <v>0</v>
      </c>
      <c r="D310" s="264" t="s">
        <v>34</v>
      </c>
      <c r="E310" s="112"/>
      <c r="F310" s="250" t="n">
        <f aca="false">+C310*E310</f>
        <v>0</v>
      </c>
      <c r="G310" s="259"/>
      <c r="H310" s="250" t="n">
        <f aca="false">+C310*G310</f>
        <v>0</v>
      </c>
      <c r="I310" s="250" t="n">
        <f aca="false">+F310+H310</f>
        <v>0</v>
      </c>
      <c r="J310" s="59"/>
    </row>
    <row r="311" s="7" customFormat="true" ht="20.1" hidden="false" customHeight="true" outlineLevel="0" collapsed="false">
      <c r="A311" s="238" t="s">
        <v>52</v>
      </c>
      <c r="B311" s="239" t="s">
        <v>98</v>
      </c>
      <c r="C311" s="129" t="n">
        <v>116.6</v>
      </c>
      <c r="D311" s="240" t="s">
        <v>73</v>
      </c>
      <c r="E311" s="221"/>
      <c r="F311" s="241" t="n">
        <f aca="false">+C311*E311</f>
        <v>0</v>
      </c>
      <c r="G311" s="221"/>
      <c r="H311" s="241" t="n">
        <f aca="false">+C311*G311</f>
        <v>0</v>
      </c>
      <c r="I311" s="241" t="n">
        <f aca="false">+F311+H311</f>
        <v>0</v>
      </c>
      <c r="J311" s="59"/>
    </row>
    <row r="312" s="7" customFormat="true" ht="20.1" hidden="false" customHeight="true" outlineLevel="0" collapsed="false">
      <c r="A312" s="238" t="s">
        <v>52</v>
      </c>
      <c r="B312" s="239" t="s">
        <v>99</v>
      </c>
      <c r="C312" s="129" t="n">
        <v>150.315</v>
      </c>
      <c r="D312" s="240" t="s">
        <v>73</v>
      </c>
      <c r="E312" s="221"/>
      <c r="F312" s="241"/>
      <c r="G312" s="221"/>
      <c r="H312" s="241"/>
      <c r="I312" s="241" t="n">
        <f aca="false">+F312+H312</f>
        <v>0</v>
      </c>
      <c r="J312" s="59"/>
    </row>
    <row r="313" s="7" customFormat="true" ht="20.1" hidden="false" customHeight="true" outlineLevel="0" collapsed="false">
      <c r="A313" s="266"/>
      <c r="B313" s="267"/>
      <c r="C313" s="224"/>
      <c r="D313" s="268"/>
      <c r="E313" s="174"/>
      <c r="F313" s="77" t="n">
        <f aca="false">+C313*E313</f>
        <v>0</v>
      </c>
      <c r="G313" s="58"/>
      <c r="H313" s="77" t="n">
        <f aca="false">+C313*G313</f>
        <v>0</v>
      </c>
      <c r="I313" s="77" t="n">
        <f aca="false">+F313+H313</f>
        <v>0</v>
      </c>
      <c r="J313" s="59"/>
    </row>
    <row r="314" customFormat="false" ht="24" hidden="false" customHeight="false" outlineLevel="0" collapsed="false">
      <c r="A314" s="159"/>
      <c r="B314" s="228" t="s">
        <v>116</v>
      </c>
      <c r="C314" s="229"/>
      <c r="D314" s="230"/>
      <c r="E314" s="163"/>
      <c r="F314" s="164" t="n">
        <f aca="false">SUM(F290:F313)</f>
        <v>0</v>
      </c>
      <c r="G314" s="163"/>
      <c r="H314" s="164" t="n">
        <f aca="false">SUM(H290:H313)</f>
        <v>0</v>
      </c>
      <c r="I314" s="164" t="n">
        <f aca="false">SUM(I290:I313)</f>
        <v>0</v>
      </c>
      <c r="J314" s="165"/>
    </row>
    <row r="318" s="2" customFormat="true" ht="24" hidden="false" customHeight="false" outlineLevel="0" collapsed="false">
      <c r="A318" s="1"/>
    </row>
    <row r="319" s="2" customFormat="true" ht="24" hidden="false" customHeight="false" outlineLevel="0" collapsed="false">
      <c r="A319" s="1"/>
    </row>
    <row r="320" s="2" customFormat="true" ht="24" hidden="false" customHeight="false" outlineLevel="0" collapsed="false">
      <c r="A320" s="1"/>
    </row>
    <row r="321" s="2" customFormat="true" ht="24" hidden="false" customHeight="false" outlineLevel="0" collapsed="false">
      <c r="A321" s="1"/>
    </row>
    <row r="322" s="2" customFormat="true" ht="24" hidden="false" customHeight="false" outlineLevel="0" collapsed="false">
      <c r="A322" s="1"/>
    </row>
    <row r="323" s="2" customFormat="true" ht="24" hidden="false" customHeight="false" outlineLevel="0" collapsed="false">
      <c r="A323" s="1"/>
    </row>
    <row r="324" s="2" customFormat="true" ht="24" hidden="false" customHeight="false" outlineLevel="0" collapsed="false">
      <c r="A324" s="1"/>
    </row>
    <row r="325" s="2" customFormat="true" ht="24" hidden="false" customHeight="false" outlineLevel="0" collapsed="false">
      <c r="A325" s="1"/>
    </row>
    <row r="326" s="2" customFormat="true" ht="24" hidden="false" customHeight="false" outlineLevel="0" collapsed="false">
      <c r="A326" s="1"/>
    </row>
    <row r="327" s="2" customFormat="true" ht="24" hidden="false" customHeight="false" outlineLevel="0" collapsed="false">
      <c r="A327" s="1"/>
    </row>
    <row r="328" s="2" customFormat="true" ht="24" hidden="false" customHeight="false" outlineLevel="0" collapsed="false">
      <c r="A328" s="1"/>
    </row>
    <row r="329" s="2" customFormat="true" ht="24" hidden="false" customHeight="false" outlineLevel="0" collapsed="false">
      <c r="A329" s="1"/>
    </row>
    <row r="330" s="2" customFormat="true" ht="24" hidden="false" customHeight="false" outlineLevel="0" collapsed="false">
      <c r="A330" s="1"/>
    </row>
    <row r="331" s="2" customFormat="true" ht="24" hidden="false" customHeight="false" outlineLevel="0" collapsed="false">
      <c r="A331" s="1"/>
    </row>
    <row r="332" s="2" customFormat="true" ht="24" hidden="false" customHeight="false" outlineLevel="0" collapsed="false">
      <c r="A332" s="1"/>
    </row>
    <row r="333" s="2" customFormat="true" ht="24" hidden="false" customHeight="false" outlineLevel="0" collapsed="false">
      <c r="A333" s="1"/>
    </row>
    <row r="334" s="2" customFormat="true" ht="24" hidden="false" customHeight="false" outlineLevel="0" collapsed="false">
      <c r="A334" s="1"/>
    </row>
    <row r="335" s="2" customFormat="true" ht="24" hidden="false" customHeight="false" outlineLevel="0" collapsed="false">
      <c r="A335" s="1"/>
    </row>
    <row r="336" s="2" customFormat="true" ht="24" hidden="false" customHeight="false" outlineLevel="0" collapsed="false">
      <c r="A336" s="1"/>
    </row>
    <row r="337" s="2" customFormat="true" ht="24" hidden="false" customHeight="false" outlineLevel="0" collapsed="false">
      <c r="A337" s="1"/>
    </row>
    <row r="338" s="2" customFormat="true" ht="24" hidden="false" customHeight="false" outlineLevel="0" collapsed="false">
      <c r="A338" s="1"/>
    </row>
    <row r="339" s="2" customFormat="true" ht="24" hidden="false" customHeight="false" outlineLevel="0" collapsed="false">
      <c r="A339" s="1"/>
    </row>
    <row r="340" s="2" customFormat="true" ht="24" hidden="false" customHeight="false" outlineLevel="0" collapsed="false">
      <c r="A340" s="1"/>
    </row>
    <row r="341" s="2" customFormat="true" ht="24" hidden="false" customHeight="false" outlineLevel="0" collapsed="false">
      <c r="A341" s="1"/>
    </row>
    <row r="342" s="2" customFormat="true" ht="24" hidden="false" customHeight="false" outlineLevel="0" collapsed="false">
      <c r="A342" s="1"/>
    </row>
    <row r="343" s="2" customFormat="true" ht="24" hidden="false" customHeight="false" outlineLevel="0" collapsed="false">
      <c r="A343" s="1"/>
    </row>
    <row r="344" s="2" customFormat="true" ht="24" hidden="false" customHeight="false" outlineLevel="0" collapsed="false">
      <c r="A344" s="1"/>
    </row>
    <row r="345" s="2" customFormat="true" ht="24" hidden="false" customHeight="false" outlineLevel="0" collapsed="false">
      <c r="A345" s="1"/>
    </row>
    <row r="346" s="2" customFormat="true" ht="24" hidden="false" customHeight="false" outlineLevel="0" collapsed="false">
      <c r="A346" s="1"/>
    </row>
    <row r="347" s="2" customFormat="true" ht="24" hidden="false" customHeight="false" outlineLevel="0" collapsed="false">
      <c r="A347" s="1"/>
    </row>
    <row r="348" s="2" customFormat="true" ht="24" hidden="false" customHeight="false" outlineLevel="0" collapsed="false">
      <c r="A348" s="1"/>
    </row>
    <row r="349" s="2" customFormat="true" ht="24" hidden="false" customHeight="false" outlineLevel="0" collapsed="false">
      <c r="A349" s="1"/>
    </row>
    <row r="350" s="2" customFormat="true" ht="24" hidden="false" customHeight="false" outlineLevel="0" collapsed="false">
      <c r="A350" s="1"/>
    </row>
    <row r="351" s="2" customFormat="true" ht="24" hidden="false" customHeight="false" outlineLevel="0" collapsed="false">
      <c r="A351" s="1"/>
    </row>
    <row r="352" s="2" customFormat="true" ht="24" hidden="false" customHeight="false" outlineLevel="0" collapsed="false">
      <c r="A352" s="1"/>
    </row>
    <row r="353" s="2" customFormat="true" ht="24" hidden="false" customHeight="false" outlineLevel="0" collapsed="false">
      <c r="A353" s="1"/>
    </row>
    <row r="354" s="2" customFormat="true" ht="24" hidden="false" customHeight="false" outlineLevel="0" collapsed="false">
      <c r="A354" s="1"/>
    </row>
    <row r="355" s="2" customFormat="true" ht="24" hidden="false" customHeight="false" outlineLevel="0" collapsed="false">
      <c r="A355" s="1"/>
    </row>
    <row r="356" s="2" customFormat="true" ht="24" hidden="false" customHeight="false" outlineLevel="0" collapsed="false">
      <c r="A356" s="1"/>
    </row>
    <row r="357" s="2" customFormat="true" ht="24" hidden="false" customHeight="false" outlineLevel="0" collapsed="false">
      <c r="A357" s="1"/>
    </row>
    <row r="358" s="2" customFormat="true" ht="24" hidden="false" customHeight="false" outlineLevel="0" collapsed="false">
      <c r="A358" s="1"/>
    </row>
    <row r="359" s="2" customFormat="true" ht="24" hidden="false" customHeight="false" outlineLevel="0" collapsed="false">
      <c r="A359" s="1"/>
    </row>
    <row r="360" s="2" customFormat="true" ht="24" hidden="false" customHeight="false" outlineLevel="0" collapsed="false">
      <c r="A360" s="1"/>
    </row>
    <row r="361" s="2" customFormat="true" ht="24" hidden="false" customHeight="false" outlineLevel="0" collapsed="false">
      <c r="A361" s="1"/>
    </row>
    <row r="362" s="2" customFormat="true" ht="24" hidden="false" customHeight="false" outlineLevel="0" collapsed="false">
      <c r="A362" s="1"/>
    </row>
    <row r="363" s="2" customFormat="true" ht="24" hidden="false" customHeight="false" outlineLevel="0" collapsed="false">
      <c r="A363" s="1"/>
    </row>
    <row r="364" s="2" customFormat="true" ht="24" hidden="false" customHeight="false" outlineLevel="0" collapsed="false">
      <c r="A364" s="1"/>
    </row>
    <row r="365" s="2" customFormat="true" ht="24" hidden="false" customHeight="false" outlineLevel="0" collapsed="false">
      <c r="A365" s="1"/>
    </row>
    <row r="366" s="2" customFormat="true" ht="24" hidden="false" customHeight="false" outlineLevel="0" collapsed="false">
      <c r="A366" s="1"/>
    </row>
    <row r="367" s="2" customFormat="true" ht="24" hidden="false" customHeight="false" outlineLevel="0" collapsed="false">
      <c r="A367" s="1"/>
    </row>
    <row r="368" s="1" customFormat="true" ht="24" hidden="false" customHeight="false" outlineLevel="0" collapsed="false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="2" customFormat="true" ht="24" hidden="false" customHeight="false" outlineLevel="0" collapsed="false">
      <c r="A369" s="1"/>
    </row>
    <row r="370" s="2" customFormat="true" ht="24" hidden="false" customHeight="false" outlineLevel="0" collapsed="false">
      <c r="A370" s="1"/>
    </row>
    <row r="371" s="2" customFormat="true" ht="24" hidden="false" customHeight="false" outlineLevel="0" collapsed="false">
      <c r="A371" s="1"/>
    </row>
    <row r="372" s="2" customFormat="true" ht="24" hidden="false" customHeight="false" outlineLevel="0" collapsed="false">
      <c r="A372" s="1"/>
    </row>
    <row r="373" s="2" customFormat="true" ht="24" hidden="false" customHeight="false" outlineLevel="0" collapsed="false">
      <c r="A373" s="1"/>
    </row>
    <row r="374" s="2" customFormat="true" ht="24" hidden="false" customHeight="false" outlineLevel="0" collapsed="false">
      <c r="A374" s="1"/>
    </row>
    <row r="375" s="2" customFormat="true" ht="24" hidden="false" customHeight="false" outlineLevel="0" collapsed="false">
      <c r="A375" s="1"/>
    </row>
    <row r="376" s="2" customFormat="true" ht="24" hidden="false" customHeight="false" outlineLevel="0" collapsed="false">
      <c r="A376" s="1"/>
    </row>
    <row r="377" s="2" customFormat="true" ht="24" hidden="false" customHeight="false" outlineLevel="0" collapsed="false">
      <c r="A377" s="1"/>
    </row>
    <row r="378" s="2" customFormat="true" ht="24" hidden="false" customHeight="false" outlineLevel="0" collapsed="false">
      <c r="A378" s="1"/>
    </row>
    <row r="379" s="2" customFormat="true" ht="24" hidden="false" customHeight="false" outlineLevel="0" collapsed="false">
      <c r="A379" s="1"/>
    </row>
    <row r="380" s="2" customFormat="true" ht="24" hidden="false" customHeight="false" outlineLevel="0" collapsed="false">
      <c r="A380" s="1"/>
    </row>
    <row r="381" s="2" customFormat="true" ht="24" hidden="false" customHeight="false" outlineLevel="0" collapsed="false">
      <c r="A381" s="1"/>
    </row>
    <row r="382" s="2" customFormat="true" ht="24" hidden="false" customHeight="false" outlineLevel="0" collapsed="false">
      <c r="A382" s="1"/>
    </row>
    <row r="383" s="2" customFormat="true" ht="24" hidden="false" customHeight="false" outlineLevel="0" collapsed="false">
      <c r="A383" s="1"/>
    </row>
    <row r="384" s="2" customFormat="true" ht="24" hidden="false" customHeight="false" outlineLevel="0" collapsed="false">
      <c r="A384" s="1"/>
    </row>
    <row r="385" s="2" customFormat="true" ht="24" hidden="false" customHeight="false" outlineLevel="0" collapsed="false">
      <c r="A385" s="1"/>
    </row>
    <row r="386" s="2" customFormat="true" ht="24" hidden="false" customHeight="false" outlineLevel="0" collapsed="false">
      <c r="A386" s="1"/>
    </row>
    <row r="387" s="2" customFormat="true" ht="24" hidden="false" customHeight="false" outlineLevel="0" collapsed="false">
      <c r="A387" s="1"/>
    </row>
    <row r="388" s="2" customFormat="true" ht="24" hidden="false" customHeight="false" outlineLevel="0" collapsed="false">
      <c r="A388" s="1"/>
    </row>
    <row r="389" s="2" customFormat="true" ht="24" hidden="false" customHeight="false" outlineLevel="0" collapsed="false">
      <c r="A389" s="1"/>
    </row>
    <row r="390" s="2" customFormat="true" ht="24" hidden="false" customHeight="false" outlineLevel="0" collapsed="false">
      <c r="A390" s="1"/>
    </row>
    <row r="391" s="2" customFormat="true" ht="24" hidden="false" customHeight="false" outlineLevel="0" collapsed="false">
      <c r="A391" s="1"/>
    </row>
    <row r="392" s="2" customFormat="true" ht="24" hidden="false" customHeight="false" outlineLevel="0" collapsed="false">
      <c r="A392" s="1"/>
    </row>
    <row r="393" s="2" customFormat="true" ht="24" hidden="false" customHeight="false" outlineLevel="0" collapsed="false">
      <c r="A393" s="1"/>
    </row>
    <row r="394" s="2" customFormat="true" ht="24" hidden="false" customHeight="false" outlineLevel="0" collapsed="false">
      <c r="A394" s="1"/>
    </row>
    <row r="395" s="2" customFormat="true" ht="24" hidden="false" customHeight="false" outlineLevel="0" collapsed="false">
      <c r="A395" s="1"/>
    </row>
    <row r="396" s="2" customFormat="true" ht="24" hidden="false" customHeight="false" outlineLevel="0" collapsed="false">
      <c r="A396" s="1"/>
    </row>
    <row r="397" s="2" customFormat="true" ht="24" hidden="false" customHeight="false" outlineLevel="0" collapsed="false">
      <c r="A397" s="1"/>
    </row>
    <row r="398" s="2" customFormat="true" ht="24" hidden="false" customHeight="false" outlineLevel="0" collapsed="false">
      <c r="A398" s="1"/>
    </row>
    <row r="399" s="2" customFormat="true" ht="24" hidden="false" customHeight="false" outlineLevel="0" collapsed="false">
      <c r="A399" s="1"/>
    </row>
    <row r="400" s="2" customFormat="true" ht="24" hidden="false" customHeight="false" outlineLevel="0" collapsed="false">
      <c r="A400" s="1"/>
    </row>
    <row r="401" s="2" customFormat="true" ht="24" hidden="false" customHeight="false" outlineLevel="0" collapsed="false">
      <c r="A401" s="1"/>
    </row>
    <row r="402" s="2" customFormat="true" ht="24" hidden="false" customHeight="false" outlineLevel="0" collapsed="false">
      <c r="A402" s="1"/>
    </row>
    <row r="403" s="2" customFormat="true" ht="24" hidden="false" customHeight="false" outlineLevel="0" collapsed="false">
      <c r="A403" s="1"/>
    </row>
    <row r="404" s="2" customFormat="true" ht="24" hidden="false" customHeight="false" outlineLevel="0" collapsed="false">
      <c r="A404" s="1"/>
    </row>
    <row r="405" s="2" customFormat="true" ht="24" hidden="false" customHeight="false" outlineLevel="0" collapsed="false">
      <c r="A405" s="1"/>
    </row>
  </sheetData>
  <mergeCells count="13">
    <mergeCell ref="A1:J1"/>
    <mergeCell ref="A7:A9"/>
    <mergeCell ref="B7:B9"/>
    <mergeCell ref="C7:C9"/>
    <mergeCell ref="D7:D9"/>
    <mergeCell ref="E7:F7"/>
    <mergeCell ref="G7:H7"/>
    <mergeCell ref="I7:I9"/>
    <mergeCell ref="J7:J9"/>
    <mergeCell ref="E8:E9"/>
    <mergeCell ref="F8:F9"/>
    <mergeCell ref="G8:G9"/>
    <mergeCell ref="H8:H9"/>
  </mergeCells>
  <printOptions headings="false" gridLines="false" gridLinesSet="true" horizontalCentered="true" verticalCentered="false"/>
  <pageMargins left="0.236111111111111" right="0.236111111111111" top="0.551388888888889" bottom="0.551388888888889" header="0.511811023622047" footer="0.315277777777778"/>
  <pageSetup paperSize="9" scale="100" fitToWidth="1" fitToHeight="0" pageOrder="downThenOver" orientation="landscape" blackAndWhite="false" draft="false" cellComments="none" firstPageNumber="2" useFirstPageNumber="true" horizontalDpi="300" verticalDpi="300" copies="1"/>
  <headerFooter differentFirst="false" differentOddEven="false">
    <oddHeader/>
    <oddFooter>&amp;L&amp;A&amp;C&amp;P/&amp;N&amp;R&amp;F</oddFooter>
  </headerFooter>
  <rowBreaks count="1" manualBreakCount="1">
    <brk id="2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L247"/>
  <sheetViews>
    <sheetView showFormulas="false" showGridLines="true" showRowColHeaders="true" showZeros="true" rightToLeft="false" tabSelected="false" showOutlineSymbols="true" defaultGridColor="true" view="pageBreakPreview" topLeftCell="A66" colorId="64" zoomScale="80" zoomScaleNormal="80" zoomScalePageLayoutView="80" workbookViewId="0">
      <selection pane="topLeft" activeCell="D237" activeCellId="0" sqref="D237"/>
    </sheetView>
  </sheetViews>
  <sheetFormatPr defaultColWidth="8.81640625" defaultRowHeight="24" zeroHeight="false" outlineLevelRow="0" outlineLevelCol="0"/>
  <cols>
    <col collapsed="false" customWidth="true" hidden="false" outlineLevel="0" max="1" min="1" style="269" width="7.93"/>
    <col collapsed="false" customWidth="true" hidden="false" outlineLevel="0" max="2" min="2" style="269" width="13.52"/>
    <col collapsed="false" customWidth="true" hidden="false" outlineLevel="0" max="3" min="3" style="269" width="77.89"/>
    <col collapsed="false" customWidth="true" hidden="false" outlineLevel="0" max="4" min="4" style="269" width="12.05"/>
    <col collapsed="false" customWidth="true" hidden="false" outlineLevel="0" max="5" min="5" style="269" width="10.58"/>
    <col collapsed="false" customWidth="true" hidden="false" outlineLevel="0" max="6" min="6" style="269" width="15.58"/>
    <col collapsed="false" customWidth="true" hidden="false" outlineLevel="0" max="7" min="7" style="269" width="16.9"/>
    <col collapsed="false" customWidth="true" hidden="false" outlineLevel="0" max="8" min="8" style="269" width="15.58"/>
    <col collapsed="false" customWidth="true" hidden="false" outlineLevel="0" max="9" min="9" style="269" width="18.38"/>
    <col collapsed="false" customWidth="true" hidden="false" outlineLevel="0" max="10" min="10" style="269" width="17.64"/>
    <col collapsed="false" customWidth="true" hidden="false" outlineLevel="0" max="11" min="11" style="270" width="19.55"/>
    <col collapsed="false" customWidth="false" hidden="false" outlineLevel="0" max="16384" min="12" style="269" width="8.82"/>
  </cols>
  <sheetData>
    <row r="1" customFormat="false" ht="27" hidden="false" customHeight="true" outlineLevel="0" collapsed="false">
      <c r="A1" s="271" t="s">
        <v>117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customFormat="false" ht="24.75" hidden="false" customHeight="true" outlineLevel="0" collapsed="false">
      <c r="A2" s="272" t="e">
        <f aca="false">#REF!</f>
        <v>#REF!</v>
      </c>
      <c r="B2" s="28"/>
      <c r="C2" s="273"/>
      <c r="D2" s="12" t="s">
        <v>1</v>
      </c>
      <c r="E2" s="12"/>
      <c r="F2" s="274"/>
      <c r="G2" s="12"/>
      <c r="H2" s="274"/>
      <c r="I2" s="275"/>
      <c r="J2" s="276"/>
      <c r="K2" s="277"/>
    </row>
    <row r="3" customFormat="false" ht="24.75" hidden="false" customHeight="true" outlineLevel="0" collapsed="false">
      <c r="A3" s="272" t="e">
        <f aca="false">#REF!</f>
        <v>#REF!</v>
      </c>
      <c r="B3" s="28"/>
      <c r="C3" s="273"/>
      <c r="D3" s="12"/>
      <c r="E3" s="12"/>
      <c r="F3" s="274"/>
      <c r="G3" s="12"/>
      <c r="H3" s="274"/>
      <c r="I3" s="12"/>
      <c r="J3" s="276"/>
      <c r="K3" s="277"/>
    </row>
    <row r="4" customFormat="false" ht="24.75" hidden="false" customHeight="true" outlineLevel="0" collapsed="false">
      <c r="A4" s="272" t="e">
        <f aca="false">#REF!</f>
        <v>#REF!</v>
      </c>
      <c r="B4" s="28"/>
      <c r="C4" s="273"/>
      <c r="D4" s="12"/>
      <c r="E4" s="12"/>
      <c r="F4" s="274"/>
      <c r="G4" s="12"/>
      <c r="H4" s="278"/>
      <c r="I4" s="279"/>
      <c r="J4" s="280"/>
      <c r="K4" s="277"/>
    </row>
    <row r="5" customFormat="false" ht="24.75" hidden="false" customHeight="true" outlineLevel="0" collapsed="false">
      <c r="A5" s="272" t="e">
        <f aca="false">#REF!</f>
        <v>#REF!</v>
      </c>
      <c r="B5" s="281"/>
      <c r="C5" s="273"/>
      <c r="D5" s="282"/>
      <c r="E5" s="283"/>
      <c r="F5" s="283"/>
      <c r="G5" s="28" t="s">
        <v>118</v>
      </c>
      <c r="H5" s="274"/>
      <c r="I5" s="284"/>
      <c r="J5" s="276"/>
      <c r="K5" s="285"/>
    </row>
    <row r="6" customFormat="false" ht="24.75" hidden="false" customHeight="false" outlineLevel="0" collapsed="false">
      <c r="A6" s="31" t="e">
        <f aca="false">#REF!</f>
        <v>#REF!</v>
      </c>
      <c r="B6" s="286"/>
      <c r="C6" s="287"/>
      <c r="D6" s="288"/>
      <c r="E6" s="289"/>
      <c r="F6" s="290"/>
      <c r="G6" s="289"/>
      <c r="H6" s="287"/>
      <c r="I6" s="287"/>
      <c r="J6" s="291"/>
      <c r="K6" s="292"/>
    </row>
    <row r="7" customFormat="false" ht="24.75" hidden="false" customHeight="false" outlineLevel="0" collapsed="false">
      <c r="A7" s="293" t="s">
        <v>119</v>
      </c>
      <c r="B7" s="294" t="s">
        <v>6</v>
      </c>
      <c r="C7" s="294"/>
      <c r="D7" s="295" t="s">
        <v>7</v>
      </c>
      <c r="E7" s="294" t="s">
        <v>8</v>
      </c>
      <c r="F7" s="296" t="s">
        <v>120</v>
      </c>
      <c r="G7" s="296"/>
      <c r="H7" s="296" t="s">
        <v>10</v>
      </c>
      <c r="I7" s="296"/>
      <c r="J7" s="297" t="s">
        <v>121</v>
      </c>
      <c r="K7" s="298" t="s">
        <v>12</v>
      </c>
    </row>
    <row r="8" customFormat="false" ht="24.75" hidden="false" customHeight="false" outlineLevel="0" collapsed="false">
      <c r="A8" s="293"/>
      <c r="B8" s="294"/>
      <c r="C8" s="294"/>
      <c r="D8" s="295"/>
      <c r="E8" s="294"/>
      <c r="F8" s="299" t="s">
        <v>13</v>
      </c>
      <c r="G8" s="300" t="s">
        <v>14</v>
      </c>
      <c r="H8" s="299" t="s">
        <v>13</v>
      </c>
      <c r="I8" s="300" t="s">
        <v>14</v>
      </c>
      <c r="J8" s="300" t="s">
        <v>122</v>
      </c>
      <c r="K8" s="298"/>
    </row>
    <row r="9" customFormat="false" ht="24.75" hidden="false" customHeight="false" outlineLevel="0" collapsed="false">
      <c r="A9" s="301" t="n">
        <v>4</v>
      </c>
      <c r="B9" s="302" t="s">
        <v>123</v>
      </c>
      <c r="C9" s="303"/>
      <c r="D9" s="304"/>
      <c r="E9" s="305"/>
      <c r="F9" s="304"/>
      <c r="G9" s="304"/>
      <c r="H9" s="304"/>
      <c r="I9" s="304"/>
      <c r="J9" s="304"/>
      <c r="K9" s="306"/>
    </row>
    <row r="10" customFormat="false" ht="24" hidden="false" customHeight="false" outlineLevel="0" collapsed="false">
      <c r="A10" s="307" t="n">
        <v>4.1</v>
      </c>
      <c r="B10" s="308" t="s">
        <v>124</v>
      </c>
      <c r="C10" s="309"/>
      <c r="D10" s="310"/>
      <c r="E10" s="311"/>
      <c r="F10" s="310"/>
      <c r="G10" s="310" t="n">
        <f aca="false">+G34</f>
        <v>0</v>
      </c>
      <c r="H10" s="310"/>
      <c r="I10" s="310" t="n">
        <f aca="false">+I34</f>
        <v>0</v>
      </c>
      <c r="J10" s="310" t="n">
        <f aca="false">+J34</f>
        <v>0</v>
      </c>
      <c r="K10" s="312"/>
    </row>
    <row r="11" customFormat="false" ht="24" hidden="false" customHeight="false" outlineLevel="0" collapsed="false">
      <c r="A11" s="307" t="n">
        <v>4.2</v>
      </c>
      <c r="B11" s="308" t="s">
        <v>125</v>
      </c>
      <c r="C11" s="309"/>
      <c r="D11" s="313"/>
      <c r="E11" s="314"/>
      <c r="F11" s="310"/>
      <c r="G11" s="310" t="n">
        <f aca="false">+G44</f>
        <v>0</v>
      </c>
      <c r="H11" s="310"/>
      <c r="I11" s="310" t="n">
        <f aca="false">+I44</f>
        <v>0</v>
      </c>
      <c r="J11" s="310" t="n">
        <f aca="false">+J44</f>
        <v>0</v>
      </c>
      <c r="K11" s="312"/>
    </row>
    <row r="12" customFormat="false" ht="24" hidden="false" customHeight="false" outlineLevel="0" collapsed="false">
      <c r="A12" s="307" t="n">
        <v>4.3</v>
      </c>
      <c r="B12" s="308" t="s">
        <v>126</v>
      </c>
      <c r="C12" s="309"/>
      <c r="D12" s="313"/>
      <c r="E12" s="314"/>
      <c r="F12" s="310"/>
      <c r="G12" s="310" t="n">
        <f aca="false">+G85</f>
        <v>0</v>
      </c>
      <c r="H12" s="310"/>
      <c r="I12" s="310" t="n">
        <f aca="false">+I85</f>
        <v>0</v>
      </c>
      <c r="J12" s="310" t="n">
        <f aca="false">+J85</f>
        <v>0</v>
      </c>
      <c r="K12" s="312"/>
    </row>
    <row r="13" customFormat="false" ht="24" hidden="false" customHeight="false" outlineLevel="0" collapsed="false">
      <c r="A13" s="307" t="n">
        <v>4.4</v>
      </c>
      <c r="B13" s="308" t="s">
        <v>127</v>
      </c>
      <c r="C13" s="309"/>
      <c r="D13" s="313"/>
      <c r="E13" s="315"/>
      <c r="F13" s="310"/>
      <c r="G13" s="310" t="n">
        <f aca="false">+G162</f>
        <v>0</v>
      </c>
      <c r="H13" s="310"/>
      <c r="I13" s="310" t="n">
        <f aca="false">+I162</f>
        <v>0</v>
      </c>
      <c r="J13" s="310" t="n">
        <f aca="false">+J162</f>
        <v>0</v>
      </c>
      <c r="K13" s="316"/>
    </row>
    <row r="14" customFormat="false" ht="24" hidden="false" customHeight="false" outlineLevel="0" collapsed="false">
      <c r="A14" s="307" t="n">
        <v>4.5</v>
      </c>
      <c r="B14" s="308" t="s">
        <v>128</v>
      </c>
      <c r="C14" s="309"/>
      <c r="D14" s="313"/>
      <c r="E14" s="314"/>
      <c r="F14" s="310"/>
      <c r="G14" s="310" t="n">
        <f aca="false">+G211</f>
        <v>0</v>
      </c>
      <c r="H14" s="310"/>
      <c r="I14" s="310" t="n">
        <f aca="false">+I211</f>
        <v>0</v>
      </c>
      <c r="J14" s="310" t="n">
        <f aca="false">+J211</f>
        <v>0</v>
      </c>
      <c r="K14" s="316"/>
    </row>
    <row r="15" customFormat="false" ht="24" hidden="false" customHeight="false" outlineLevel="0" collapsed="false">
      <c r="A15" s="317" t="n">
        <v>4.6</v>
      </c>
      <c r="B15" s="318" t="s">
        <v>129</v>
      </c>
      <c r="C15" s="309"/>
      <c r="D15" s="310"/>
      <c r="E15" s="315"/>
      <c r="F15" s="310"/>
      <c r="G15" s="310" t="n">
        <f aca="false">+G227</f>
        <v>0</v>
      </c>
      <c r="H15" s="310"/>
      <c r="I15" s="310" t="n">
        <f aca="false">+I227</f>
        <v>0</v>
      </c>
      <c r="J15" s="310" t="n">
        <f aca="false">+J227</f>
        <v>0</v>
      </c>
      <c r="K15" s="316"/>
    </row>
    <row r="16" customFormat="false" ht="24" hidden="false" customHeight="false" outlineLevel="0" collapsed="false">
      <c r="A16" s="317" t="n">
        <v>4.7</v>
      </c>
      <c r="B16" s="319" t="s">
        <v>130</v>
      </c>
      <c r="C16" s="319"/>
      <c r="D16" s="310"/>
      <c r="E16" s="315"/>
      <c r="F16" s="310"/>
      <c r="G16" s="310" t="n">
        <f aca="false">+G247</f>
        <v>0</v>
      </c>
      <c r="H16" s="310"/>
      <c r="I16" s="310" t="n">
        <f aca="false">+I247</f>
        <v>0</v>
      </c>
      <c r="J16" s="310" t="n">
        <f aca="false">+J247</f>
        <v>0</v>
      </c>
      <c r="K16" s="316"/>
    </row>
    <row r="17" customFormat="false" ht="24.75" hidden="false" customHeight="false" outlineLevel="0" collapsed="false">
      <c r="A17" s="320"/>
      <c r="B17" s="321"/>
      <c r="C17" s="322"/>
      <c r="D17" s="323"/>
      <c r="E17" s="324"/>
      <c r="F17" s="323"/>
      <c r="G17" s="323"/>
      <c r="H17" s="323"/>
      <c r="I17" s="323"/>
      <c r="J17" s="323"/>
      <c r="K17" s="325"/>
    </row>
    <row r="18" customFormat="false" ht="25.5" hidden="false" customHeight="false" outlineLevel="0" collapsed="false">
      <c r="A18" s="326"/>
      <c r="B18" s="327" t="s">
        <v>131</v>
      </c>
      <c r="C18" s="327"/>
      <c r="D18" s="328"/>
      <c r="E18" s="329"/>
      <c r="F18" s="328"/>
      <c r="G18" s="330" t="n">
        <f aca="false">SUM(G9:G17)</f>
        <v>0</v>
      </c>
      <c r="H18" s="330"/>
      <c r="I18" s="330" t="n">
        <f aca="false">SUM(I9:I17)</f>
        <v>0</v>
      </c>
      <c r="J18" s="330" t="n">
        <f aca="false">SUM(J9:J17)</f>
        <v>0</v>
      </c>
      <c r="K18" s="331"/>
    </row>
    <row r="19" customFormat="false" ht="26.1" hidden="false" customHeight="true" outlineLevel="0" collapsed="false">
      <c r="A19" s="332" t="n">
        <v>4.1</v>
      </c>
      <c r="B19" s="333" t="s">
        <v>124</v>
      </c>
      <c r="C19" s="334"/>
      <c r="D19" s="335"/>
      <c r="E19" s="336"/>
      <c r="F19" s="335"/>
      <c r="G19" s="337" t="n">
        <f aca="false">+D19*F19</f>
        <v>0</v>
      </c>
      <c r="H19" s="335"/>
      <c r="I19" s="337" t="n">
        <f aca="false">+D19*H19</f>
        <v>0</v>
      </c>
      <c r="J19" s="337" t="n">
        <f aca="false">+G19+I19</f>
        <v>0</v>
      </c>
      <c r="K19" s="338"/>
    </row>
    <row r="20" s="346" customFormat="true" ht="44.25" hidden="false" customHeight="false" outlineLevel="0" collapsed="false">
      <c r="A20" s="339"/>
      <c r="B20" s="340" t="n">
        <v>1</v>
      </c>
      <c r="C20" s="341" t="s">
        <v>132</v>
      </c>
      <c r="D20" s="342" t="n">
        <v>0</v>
      </c>
      <c r="E20" s="343" t="s">
        <v>40</v>
      </c>
      <c r="F20" s="342"/>
      <c r="G20" s="337" t="n">
        <f aca="false">+D20*F20</f>
        <v>0</v>
      </c>
      <c r="H20" s="344"/>
      <c r="I20" s="337" t="n">
        <f aca="false">+D20*H20</f>
        <v>0</v>
      </c>
      <c r="J20" s="337" t="n">
        <f aca="false">+G20+I20</f>
        <v>0</v>
      </c>
      <c r="K20" s="345"/>
    </row>
    <row r="21" s="346" customFormat="true" ht="44.25" hidden="false" customHeight="false" outlineLevel="0" collapsed="false">
      <c r="A21" s="339"/>
      <c r="B21" s="340" t="n">
        <v>2</v>
      </c>
      <c r="C21" s="341" t="s">
        <v>133</v>
      </c>
      <c r="D21" s="347" t="n">
        <v>1666.68</v>
      </c>
      <c r="E21" s="343" t="s">
        <v>40</v>
      </c>
      <c r="F21" s="348"/>
      <c r="G21" s="337" t="n">
        <f aca="false">+D21*F21</f>
        <v>0</v>
      </c>
      <c r="H21" s="337"/>
      <c r="I21" s="337" t="n">
        <f aca="false">+D21*H21</f>
        <v>0</v>
      </c>
      <c r="J21" s="337" t="n">
        <f aca="false">+G21+I21</f>
        <v>0</v>
      </c>
      <c r="K21" s="349"/>
    </row>
    <row r="22" s="346" customFormat="true" ht="24" hidden="false" customHeight="false" outlineLevel="0" collapsed="false">
      <c r="A22" s="339"/>
      <c r="B22" s="340" t="n">
        <v>3</v>
      </c>
      <c r="C22" s="341" t="s">
        <v>134</v>
      </c>
      <c r="D22" s="347" t="n">
        <v>775.6834</v>
      </c>
      <c r="E22" s="343" t="s">
        <v>40</v>
      </c>
      <c r="F22" s="350"/>
      <c r="G22" s="337" t="n">
        <f aca="false">+D22*F22</f>
        <v>0</v>
      </c>
      <c r="H22" s="337"/>
      <c r="I22" s="337" t="n">
        <f aca="false">+D22*H22</f>
        <v>0</v>
      </c>
      <c r="J22" s="337" t="n">
        <f aca="false">+G22+I22</f>
        <v>0</v>
      </c>
      <c r="K22" s="349"/>
    </row>
    <row r="23" s="346" customFormat="true" ht="42.75" hidden="false" customHeight="true" outlineLevel="0" collapsed="false">
      <c r="A23" s="339"/>
      <c r="B23" s="340" t="n">
        <v>4</v>
      </c>
      <c r="C23" s="341" t="s">
        <v>135</v>
      </c>
      <c r="D23" s="342" t="n">
        <v>281.1077</v>
      </c>
      <c r="E23" s="343" t="s">
        <v>40</v>
      </c>
      <c r="F23" s="342"/>
      <c r="G23" s="337" t="n">
        <f aca="false">+D23*F23</f>
        <v>0</v>
      </c>
      <c r="H23" s="337"/>
      <c r="I23" s="337" t="n">
        <f aca="false">+D23*H23</f>
        <v>0</v>
      </c>
      <c r="J23" s="337" t="n">
        <f aca="false">+G23+I23</f>
        <v>0</v>
      </c>
      <c r="K23" s="349"/>
    </row>
    <row r="24" s="346" customFormat="true" ht="40.9" hidden="false" customHeight="true" outlineLevel="0" collapsed="false">
      <c r="A24" s="339"/>
      <c r="B24" s="340" t="n">
        <v>5</v>
      </c>
      <c r="C24" s="341" t="s">
        <v>136</v>
      </c>
      <c r="D24" s="342" t="n">
        <v>113.5236</v>
      </c>
      <c r="E24" s="343" t="s">
        <v>40</v>
      </c>
      <c r="F24" s="342"/>
      <c r="G24" s="337" t="n">
        <f aca="false">+D24*F24</f>
        <v>0</v>
      </c>
      <c r="H24" s="337"/>
      <c r="I24" s="337" t="n">
        <f aca="false">+D24*H24</f>
        <v>0</v>
      </c>
      <c r="J24" s="337" t="n">
        <f aca="false">+G24+I24</f>
        <v>0</v>
      </c>
      <c r="K24" s="349"/>
    </row>
    <row r="25" s="346" customFormat="true" ht="45.75" hidden="false" customHeight="true" outlineLevel="0" collapsed="false">
      <c r="A25" s="339"/>
      <c r="B25" s="340" t="n">
        <v>6</v>
      </c>
      <c r="C25" s="341" t="s">
        <v>137</v>
      </c>
      <c r="D25" s="342" t="n">
        <v>16.8</v>
      </c>
      <c r="E25" s="343" t="s">
        <v>40</v>
      </c>
      <c r="F25" s="342"/>
      <c r="G25" s="337" t="n">
        <f aca="false">+D25*F25</f>
        <v>0</v>
      </c>
      <c r="H25" s="337"/>
      <c r="I25" s="337" t="n">
        <f aca="false">+D25*H25</f>
        <v>0</v>
      </c>
      <c r="J25" s="337" t="n">
        <f aca="false">+G25+I25</f>
        <v>0</v>
      </c>
      <c r="K25" s="349"/>
    </row>
    <row r="26" s="346" customFormat="true" ht="40.15" hidden="false" customHeight="true" outlineLevel="0" collapsed="false">
      <c r="A26" s="339"/>
      <c r="B26" s="340" t="n">
        <v>7</v>
      </c>
      <c r="C26" s="341" t="s">
        <v>138</v>
      </c>
      <c r="D26" s="342"/>
      <c r="E26" s="343"/>
      <c r="F26" s="342"/>
      <c r="G26" s="337" t="n">
        <f aca="false">+D26*F26</f>
        <v>0</v>
      </c>
      <c r="H26" s="337"/>
      <c r="I26" s="337" t="n">
        <f aca="false">+D26*H26</f>
        <v>0</v>
      </c>
      <c r="J26" s="337" t="n">
        <f aca="false">+G26+I26</f>
        <v>0</v>
      </c>
      <c r="K26" s="345"/>
    </row>
    <row r="27" s="346" customFormat="true" ht="75.75" hidden="false" customHeight="true" outlineLevel="0" collapsed="false">
      <c r="A27" s="339"/>
      <c r="B27" s="340" t="n">
        <v>9</v>
      </c>
      <c r="C27" s="351" t="s">
        <v>139</v>
      </c>
      <c r="D27" s="352" t="n">
        <v>19.75</v>
      </c>
      <c r="E27" s="343" t="s">
        <v>40</v>
      </c>
      <c r="F27" s="344"/>
      <c r="G27" s="337" t="n">
        <f aca="false">+D27*F27</f>
        <v>0</v>
      </c>
      <c r="H27" s="337"/>
      <c r="I27" s="337" t="n">
        <f aca="false">+D27*H27</f>
        <v>0</v>
      </c>
      <c r="J27" s="337" t="n">
        <f aca="false">+G27+I27</f>
        <v>0</v>
      </c>
      <c r="K27" s="345"/>
    </row>
    <row r="28" s="346" customFormat="true" ht="23.65" hidden="false" customHeight="true" outlineLevel="0" collapsed="false">
      <c r="A28" s="339"/>
      <c r="B28" s="340" t="n">
        <v>10</v>
      </c>
      <c r="C28" s="353" t="s">
        <v>140</v>
      </c>
      <c r="D28" s="352" t="n">
        <f aca="false">D22+D23+D24+D25</f>
        <v>1187.1147</v>
      </c>
      <c r="E28" s="343" t="s">
        <v>40</v>
      </c>
      <c r="F28" s="342"/>
      <c r="G28" s="337" t="n">
        <f aca="false">+D28*F28</f>
        <v>0</v>
      </c>
      <c r="H28" s="337"/>
      <c r="I28" s="337" t="n">
        <f aca="false">+D28*H28</f>
        <v>0</v>
      </c>
      <c r="J28" s="337" t="n">
        <f aca="false">+G28+I28</f>
        <v>0</v>
      </c>
      <c r="K28" s="345"/>
    </row>
    <row r="29" s="346" customFormat="true" ht="24" hidden="false" customHeight="false" outlineLevel="0" collapsed="false">
      <c r="A29" s="339"/>
      <c r="B29" s="340" t="n">
        <v>11</v>
      </c>
      <c r="C29" s="354" t="s">
        <v>141</v>
      </c>
      <c r="D29" s="347" t="n">
        <v>1666.68</v>
      </c>
      <c r="E29" s="343" t="s">
        <v>40</v>
      </c>
      <c r="F29" s="355"/>
      <c r="G29" s="337" t="n">
        <f aca="false">+D29*F29</f>
        <v>0</v>
      </c>
      <c r="H29" s="355"/>
      <c r="I29" s="337" t="n">
        <f aca="false">+D29*H29</f>
        <v>0</v>
      </c>
      <c r="J29" s="337" t="n">
        <f aca="false">+G29+I29</f>
        <v>0</v>
      </c>
      <c r="K29" s="345"/>
    </row>
    <row r="30" s="346" customFormat="true" ht="24" hidden="false" customHeight="false" outlineLevel="0" collapsed="false">
      <c r="A30" s="356"/>
      <c r="B30" s="357" t="n">
        <v>12</v>
      </c>
      <c r="C30" s="354" t="s">
        <v>142</v>
      </c>
      <c r="D30" s="342" t="n">
        <f aca="false">D28</f>
        <v>1187.1147</v>
      </c>
      <c r="E30" s="343" t="s">
        <v>40</v>
      </c>
      <c r="F30" s="342"/>
      <c r="G30" s="337" t="n">
        <f aca="false">+D30*F30</f>
        <v>0</v>
      </c>
      <c r="H30" s="337"/>
      <c r="I30" s="337" t="n">
        <f aca="false">+D30*H30</f>
        <v>0</v>
      </c>
      <c r="J30" s="337" t="n">
        <f aca="false">+G30+I30</f>
        <v>0</v>
      </c>
      <c r="K30" s="358"/>
    </row>
    <row r="31" s="346" customFormat="true" ht="24" hidden="false" customHeight="false" outlineLevel="0" collapsed="false">
      <c r="A31" s="339"/>
      <c r="B31" s="359" t="s">
        <v>52</v>
      </c>
      <c r="C31" s="360" t="s">
        <v>143</v>
      </c>
      <c r="D31" s="361" t="n">
        <v>208.48</v>
      </c>
      <c r="E31" s="362" t="s">
        <v>40</v>
      </c>
      <c r="F31" s="361"/>
      <c r="G31" s="363" t="n">
        <f aca="false">+D31*F31</f>
        <v>0</v>
      </c>
      <c r="H31" s="363"/>
      <c r="I31" s="363" t="n">
        <f aca="false">+D31*H31</f>
        <v>0</v>
      </c>
      <c r="J31" s="363" t="n">
        <f aca="false">+G31+I31</f>
        <v>0</v>
      </c>
      <c r="K31" s="349"/>
    </row>
    <row r="32" s="366" customFormat="true" ht="24" hidden="false" customHeight="false" outlineLevel="0" collapsed="false">
      <c r="A32" s="364"/>
      <c r="B32" s="359" t="s">
        <v>52</v>
      </c>
      <c r="C32" s="360" t="s">
        <v>144</v>
      </c>
      <c r="D32" s="361" t="n">
        <v>1844.68</v>
      </c>
      <c r="E32" s="362" t="s">
        <v>40</v>
      </c>
      <c r="F32" s="361" t="n">
        <v>0</v>
      </c>
      <c r="G32" s="363" t="n">
        <f aca="false">+D32*F32</f>
        <v>0</v>
      </c>
      <c r="H32" s="363"/>
      <c r="I32" s="363" t="n">
        <f aca="false">+D32*H32</f>
        <v>0</v>
      </c>
      <c r="J32" s="363" t="n">
        <f aca="false">+G32+I32</f>
        <v>0</v>
      </c>
      <c r="K32" s="365"/>
    </row>
    <row r="33" customFormat="false" ht="24.75" hidden="false" customHeight="false" outlineLevel="0" collapsed="false">
      <c r="A33" s="364"/>
      <c r="B33" s="367"/>
      <c r="C33" s="368"/>
      <c r="D33" s="310"/>
      <c r="E33" s="314"/>
      <c r="F33" s="310"/>
      <c r="G33" s="337" t="n">
        <f aca="false">+D33*F33</f>
        <v>0</v>
      </c>
      <c r="H33" s="369"/>
      <c r="I33" s="337" t="n">
        <f aca="false">+D33*H33</f>
        <v>0</v>
      </c>
      <c r="J33" s="337" t="n">
        <f aca="false">+G33+I33</f>
        <v>0</v>
      </c>
      <c r="K33" s="312"/>
    </row>
    <row r="34" customFormat="false" ht="25.5" hidden="false" customHeight="false" outlineLevel="0" collapsed="false">
      <c r="A34" s="370"/>
      <c r="B34" s="371"/>
      <c r="C34" s="372" t="s">
        <v>145</v>
      </c>
      <c r="D34" s="373"/>
      <c r="E34" s="374"/>
      <c r="F34" s="375"/>
      <c r="G34" s="373" t="n">
        <f aca="false">SUM(G19:G33)</f>
        <v>0</v>
      </c>
      <c r="H34" s="373"/>
      <c r="I34" s="373" t="n">
        <f aca="false">SUM(I19:I33)</f>
        <v>0</v>
      </c>
      <c r="J34" s="373" t="n">
        <f aca="false">SUM(J19:J33)</f>
        <v>0</v>
      </c>
      <c r="K34" s="376"/>
    </row>
    <row r="35" customFormat="false" ht="24.75" hidden="false" customHeight="false" outlineLevel="0" collapsed="false">
      <c r="A35" s="377" t="n">
        <v>4.2</v>
      </c>
      <c r="B35" s="302" t="s">
        <v>125</v>
      </c>
      <c r="C35" s="378"/>
      <c r="D35" s="379"/>
      <c r="E35" s="380"/>
      <c r="F35" s="381"/>
      <c r="G35" s="337" t="n">
        <f aca="false">+D35*F35</f>
        <v>0</v>
      </c>
      <c r="H35" s="369"/>
      <c r="I35" s="337" t="n">
        <f aca="false">+D35*H35</f>
        <v>0</v>
      </c>
      <c r="J35" s="337" t="n">
        <f aca="false">+G35+I35</f>
        <v>0</v>
      </c>
      <c r="K35" s="382"/>
    </row>
    <row r="36" customFormat="false" ht="24" hidden="false" customHeight="false" outlineLevel="0" collapsed="false">
      <c r="A36" s="383"/>
      <c r="B36" s="384" t="s">
        <v>146</v>
      </c>
      <c r="C36" s="385" t="s">
        <v>147</v>
      </c>
      <c r="D36" s="386"/>
      <c r="E36" s="387" t="s">
        <v>40</v>
      </c>
      <c r="F36" s="381"/>
      <c r="G36" s="337" t="n">
        <f aca="false">+D36*F36</f>
        <v>0</v>
      </c>
      <c r="H36" s="369"/>
      <c r="I36" s="337" t="n">
        <f aca="false">+D36*H36</f>
        <v>0</v>
      </c>
      <c r="J36" s="337" t="n">
        <f aca="false">+G36+I36</f>
        <v>0</v>
      </c>
      <c r="K36" s="388"/>
    </row>
    <row r="37" s="366" customFormat="true" ht="65.25" hidden="false" customHeight="false" outlineLevel="0" collapsed="false">
      <c r="A37" s="383"/>
      <c r="B37" s="367" t="s">
        <v>148</v>
      </c>
      <c r="C37" s="389" t="s">
        <v>149</v>
      </c>
      <c r="D37" s="390" t="n">
        <v>1089.24</v>
      </c>
      <c r="E37" s="387" t="s">
        <v>40</v>
      </c>
      <c r="F37" s="310"/>
      <c r="G37" s="337" t="n">
        <f aca="false">+D37*F37</f>
        <v>0</v>
      </c>
      <c r="H37" s="369" t="n">
        <v>0</v>
      </c>
      <c r="I37" s="337" t="n">
        <f aca="false">+D37*H37</f>
        <v>0</v>
      </c>
      <c r="J37" s="337" t="n">
        <f aca="false">+G37+I37</f>
        <v>0</v>
      </c>
      <c r="K37" s="349"/>
    </row>
    <row r="38" s="366" customFormat="true" ht="65.25" hidden="false" customHeight="false" outlineLevel="0" collapsed="false">
      <c r="A38" s="383"/>
      <c r="B38" s="367" t="s">
        <v>150</v>
      </c>
      <c r="C38" s="389" t="s">
        <v>151</v>
      </c>
      <c r="D38" s="391" t="n">
        <v>375.33</v>
      </c>
      <c r="E38" s="392" t="s">
        <v>40</v>
      </c>
      <c r="F38" s="310"/>
      <c r="G38" s="337" t="n">
        <f aca="false">+D38*F38</f>
        <v>0</v>
      </c>
      <c r="H38" s="369" t="n">
        <v>0</v>
      </c>
      <c r="I38" s="337" t="n">
        <f aca="false">+D38*H38</f>
        <v>0</v>
      </c>
      <c r="J38" s="337" t="n">
        <f aca="false">+G38+I38</f>
        <v>0</v>
      </c>
      <c r="K38" s="349"/>
    </row>
    <row r="39" customFormat="false" ht="65.25" hidden="false" customHeight="false" outlineLevel="0" collapsed="false">
      <c r="A39" s="383"/>
      <c r="B39" s="367" t="s">
        <v>152</v>
      </c>
      <c r="C39" s="389" t="s">
        <v>153</v>
      </c>
      <c r="D39" s="393" t="n">
        <v>1668.11</v>
      </c>
      <c r="E39" s="392" t="s">
        <v>40</v>
      </c>
      <c r="F39" s="310"/>
      <c r="G39" s="337" t="n">
        <f aca="false">+D39*F39</f>
        <v>0</v>
      </c>
      <c r="H39" s="369"/>
      <c r="I39" s="337" t="n">
        <f aca="false">+D39*H39</f>
        <v>0</v>
      </c>
      <c r="J39" s="337" t="n">
        <f aca="false">+G39+I39</f>
        <v>0</v>
      </c>
      <c r="K39" s="349"/>
    </row>
    <row r="40" customFormat="false" ht="44.25" hidden="false" customHeight="false" outlineLevel="0" collapsed="false">
      <c r="A40" s="394"/>
      <c r="B40" s="321" t="s">
        <v>154</v>
      </c>
      <c r="C40" s="395" t="s">
        <v>155</v>
      </c>
      <c r="D40" s="396" t="n">
        <v>0</v>
      </c>
      <c r="E40" s="397" t="s">
        <v>40</v>
      </c>
      <c r="F40" s="323"/>
      <c r="G40" s="337" t="n">
        <f aca="false">+D40*F40</f>
        <v>0</v>
      </c>
      <c r="H40" s="369"/>
      <c r="I40" s="337" t="n">
        <f aca="false">+D40*H40</f>
        <v>0</v>
      </c>
      <c r="J40" s="337" t="n">
        <f aca="false">+G40+I40</f>
        <v>0</v>
      </c>
      <c r="K40" s="388"/>
    </row>
    <row r="41" s="366" customFormat="true" ht="24" hidden="false" customHeight="false" outlineLevel="0" collapsed="false">
      <c r="A41" s="307"/>
      <c r="B41" s="367"/>
      <c r="C41" s="322" t="s">
        <v>156</v>
      </c>
      <c r="D41" s="396" t="n">
        <v>626.52</v>
      </c>
      <c r="E41" s="387" t="s">
        <v>157</v>
      </c>
      <c r="F41" s="310"/>
      <c r="G41" s="337" t="n">
        <f aca="false">+D41*F41</f>
        <v>0</v>
      </c>
      <c r="H41" s="369" t="n">
        <v>0</v>
      </c>
      <c r="I41" s="337" t="n">
        <f aca="false">+D41*H41</f>
        <v>0</v>
      </c>
      <c r="J41" s="337" t="n">
        <f aca="false">+G41+I41</f>
        <v>0</v>
      </c>
      <c r="K41" s="349"/>
    </row>
    <row r="42" s="366" customFormat="true" ht="24" hidden="false" customHeight="false" outlineLevel="0" collapsed="false">
      <c r="A42" s="307"/>
      <c r="B42" s="367"/>
      <c r="C42" s="322" t="s">
        <v>158</v>
      </c>
      <c r="D42" s="390" t="n">
        <f aca="false">D37+D38+D39-D43</f>
        <v>2918.83</v>
      </c>
      <c r="E42" s="387" t="s">
        <v>40</v>
      </c>
      <c r="F42" s="310"/>
      <c r="G42" s="337" t="n">
        <f aca="false">+D42*F42</f>
        <v>0</v>
      </c>
      <c r="H42" s="369"/>
      <c r="I42" s="337" t="n">
        <f aca="false">+D42*H42</f>
        <v>0</v>
      </c>
      <c r="J42" s="337" t="n">
        <f aca="false">+G42+I42</f>
        <v>0</v>
      </c>
      <c r="K42" s="398"/>
    </row>
    <row r="43" s="366" customFormat="true" ht="24.75" hidden="false" customHeight="false" outlineLevel="0" collapsed="false">
      <c r="A43" s="399"/>
      <c r="B43" s="400"/>
      <c r="C43" s="322" t="s">
        <v>159</v>
      </c>
      <c r="D43" s="401" t="n">
        <v>213.85</v>
      </c>
      <c r="E43" s="402" t="s">
        <v>40</v>
      </c>
      <c r="F43" s="403"/>
      <c r="G43" s="337" t="n">
        <f aca="false">+D43*F43</f>
        <v>0</v>
      </c>
      <c r="H43" s="369"/>
      <c r="I43" s="337" t="n">
        <f aca="false">+D43*H43</f>
        <v>0</v>
      </c>
      <c r="J43" s="337" t="n">
        <f aca="false">+G43+I43</f>
        <v>0</v>
      </c>
      <c r="K43" s="398"/>
    </row>
    <row r="44" customFormat="false" ht="25.5" hidden="false" customHeight="false" outlineLevel="0" collapsed="false">
      <c r="A44" s="404"/>
      <c r="B44" s="371"/>
      <c r="C44" s="372" t="s">
        <v>160</v>
      </c>
      <c r="D44" s="373"/>
      <c r="E44" s="374"/>
      <c r="F44" s="375"/>
      <c r="G44" s="373" t="n">
        <f aca="false">SUM(G35:G43)</f>
        <v>0</v>
      </c>
      <c r="H44" s="373"/>
      <c r="I44" s="373" t="n">
        <f aca="false">SUM(I35:I43)</f>
        <v>0</v>
      </c>
      <c r="J44" s="373" t="n">
        <f aca="false">SUM(J35:J43)</f>
        <v>0</v>
      </c>
      <c r="K44" s="405"/>
    </row>
    <row r="45" s="366" customFormat="true" ht="24.75" hidden="false" customHeight="false" outlineLevel="0" collapsed="false">
      <c r="A45" s="406" t="n">
        <v>4.3</v>
      </c>
      <c r="B45" s="333" t="s">
        <v>126</v>
      </c>
      <c r="C45" s="407" t="s">
        <v>161</v>
      </c>
      <c r="D45" s="408"/>
      <c r="E45" s="409"/>
      <c r="F45" s="335"/>
      <c r="G45" s="337" t="n">
        <f aca="false">+D45*F45</f>
        <v>0</v>
      </c>
      <c r="H45" s="369"/>
      <c r="I45" s="337" t="n">
        <f aca="false">+D45*H45</f>
        <v>0</v>
      </c>
      <c r="J45" s="337" t="n">
        <f aca="false">+G45+I45</f>
        <v>0</v>
      </c>
      <c r="K45" s="410"/>
    </row>
    <row r="46" s="366" customFormat="true" ht="22.5" hidden="false" customHeight="true" outlineLevel="0" collapsed="false">
      <c r="A46" s="364"/>
      <c r="B46" s="367" t="s">
        <v>162</v>
      </c>
      <c r="C46" s="411" t="s">
        <v>163</v>
      </c>
      <c r="D46" s="310" t="n">
        <v>1002</v>
      </c>
      <c r="E46" s="314" t="s">
        <v>40</v>
      </c>
      <c r="F46" s="310"/>
      <c r="G46" s="337" t="n">
        <f aca="false">+D46*F46</f>
        <v>0</v>
      </c>
      <c r="H46" s="369"/>
      <c r="I46" s="337" t="n">
        <f aca="false">+D46*H46</f>
        <v>0</v>
      </c>
      <c r="J46" s="337" t="n">
        <f aca="false">+G46+I46</f>
        <v>0</v>
      </c>
      <c r="K46" s="412"/>
      <c r="L46" s="413"/>
    </row>
    <row r="47" s="366" customFormat="true" ht="24" hidden="false" customHeight="false" outlineLevel="0" collapsed="false">
      <c r="A47" s="364"/>
      <c r="B47" s="367" t="s">
        <v>164</v>
      </c>
      <c r="C47" s="411" t="s">
        <v>165</v>
      </c>
      <c r="D47" s="414" t="n">
        <v>4222.4652</v>
      </c>
      <c r="E47" s="314" t="s">
        <v>40</v>
      </c>
      <c r="F47" s="415"/>
      <c r="G47" s="337" t="n">
        <f aca="false">+D47*F47</f>
        <v>0</v>
      </c>
      <c r="H47" s="415"/>
      <c r="I47" s="337" t="n">
        <f aca="false">+D47*H47</f>
        <v>0</v>
      </c>
      <c r="J47" s="337" t="n">
        <f aca="false">+G47+I47</f>
        <v>0</v>
      </c>
      <c r="K47" s="416"/>
      <c r="L47" s="413"/>
    </row>
    <row r="48" s="366" customFormat="true" ht="24" hidden="false" customHeight="false" outlineLevel="0" collapsed="false">
      <c r="A48" s="364"/>
      <c r="B48" s="367" t="s">
        <v>166</v>
      </c>
      <c r="C48" s="411" t="s">
        <v>167</v>
      </c>
      <c r="D48" s="414" t="n">
        <v>2023.8876</v>
      </c>
      <c r="E48" s="314" t="s">
        <v>40</v>
      </c>
      <c r="F48" s="415"/>
      <c r="G48" s="337" t="n">
        <f aca="false">+D48*F48</f>
        <v>0</v>
      </c>
      <c r="H48" s="415"/>
      <c r="I48" s="337" t="n">
        <f aca="false">+D48*H48</f>
        <v>0</v>
      </c>
      <c r="J48" s="337" t="n">
        <f aca="false">+G48+I48</f>
        <v>0</v>
      </c>
      <c r="K48" s="417"/>
      <c r="L48" s="413"/>
    </row>
    <row r="49" s="366" customFormat="true" ht="24" hidden="false" customHeight="false" outlineLevel="0" collapsed="false">
      <c r="A49" s="364"/>
      <c r="B49" s="367" t="s">
        <v>168</v>
      </c>
      <c r="C49" s="411" t="s">
        <v>169</v>
      </c>
      <c r="D49" s="414" t="n">
        <v>0</v>
      </c>
      <c r="E49" s="314" t="s">
        <v>40</v>
      </c>
      <c r="F49" s="310"/>
      <c r="G49" s="337" t="n">
        <f aca="false">+D49*F49</f>
        <v>0</v>
      </c>
      <c r="H49" s="369"/>
      <c r="I49" s="337" t="n">
        <f aca="false">+D49*H49</f>
        <v>0</v>
      </c>
      <c r="J49" s="337" t="n">
        <f aca="false">+G49+I49</f>
        <v>0</v>
      </c>
      <c r="K49" s="417"/>
    </row>
    <row r="50" s="366" customFormat="true" ht="24" hidden="false" customHeight="false" outlineLevel="0" collapsed="false">
      <c r="A50" s="364"/>
      <c r="B50" s="367"/>
      <c r="C50" s="411" t="s">
        <v>170</v>
      </c>
      <c r="D50" s="414" t="n">
        <v>8939.754</v>
      </c>
      <c r="E50" s="314" t="s">
        <v>40</v>
      </c>
      <c r="F50" s="418"/>
      <c r="G50" s="337" t="n">
        <f aca="false">+D50*F50</f>
        <v>0</v>
      </c>
      <c r="H50" s="418"/>
      <c r="I50" s="337" t="n">
        <f aca="false">+D50*H50</f>
        <v>0</v>
      </c>
      <c r="J50" s="337" t="n">
        <f aca="false">+G50+I50</f>
        <v>0</v>
      </c>
      <c r="K50" s="412"/>
      <c r="L50" s="413"/>
    </row>
    <row r="51" s="366" customFormat="true" ht="24" hidden="false" customHeight="false" outlineLevel="0" collapsed="false">
      <c r="A51" s="364"/>
      <c r="B51" s="367"/>
      <c r="C51" s="411" t="s">
        <v>171</v>
      </c>
      <c r="D51" s="414" t="n">
        <v>4827</v>
      </c>
      <c r="E51" s="314" t="s">
        <v>157</v>
      </c>
      <c r="F51" s="310"/>
      <c r="G51" s="337" t="n">
        <f aca="false">+D51*F51</f>
        <v>0</v>
      </c>
      <c r="H51" s="369"/>
      <c r="I51" s="337" t="n">
        <f aca="false">+D51*H51</f>
        <v>0</v>
      </c>
      <c r="J51" s="337" t="n">
        <f aca="false">+G51+I51</f>
        <v>0</v>
      </c>
      <c r="K51" s="419"/>
      <c r="L51" s="413"/>
    </row>
    <row r="52" s="426" customFormat="true" ht="39" hidden="false" customHeight="false" outlineLevel="0" collapsed="false">
      <c r="A52" s="420" t="s">
        <v>172</v>
      </c>
      <c r="B52" s="421" t="s">
        <v>173</v>
      </c>
      <c r="C52" s="422" t="s">
        <v>174</v>
      </c>
      <c r="D52" s="423" t="n">
        <v>0</v>
      </c>
      <c r="E52" s="424" t="s">
        <v>40</v>
      </c>
      <c r="F52" s="423"/>
      <c r="G52" s="337" t="n">
        <f aca="false">+D52*F52</f>
        <v>0</v>
      </c>
      <c r="H52" s="369"/>
      <c r="I52" s="337" t="n">
        <f aca="false">+D52*H52</f>
        <v>0</v>
      </c>
      <c r="J52" s="337" t="n">
        <f aca="false">+G52+I52</f>
        <v>0</v>
      </c>
      <c r="K52" s="425"/>
    </row>
    <row r="53" s="426" customFormat="true" ht="24" hidden="false" customHeight="false" outlineLevel="0" collapsed="false">
      <c r="A53" s="420"/>
      <c r="B53" s="421" t="s">
        <v>175</v>
      </c>
      <c r="C53" s="427" t="s">
        <v>176</v>
      </c>
      <c r="D53" s="428" t="n">
        <v>0</v>
      </c>
      <c r="E53" s="424" t="s">
        <v>40</v>
      </c>
      <c r="F53" s="423"/>
      <c r="G53" s="337" t="n">
        <f aca="false">+D53*F53</f>
        <v>0</v>
      </c>
      <c r="H53" s="369"/>
      <c r="I53" s="337" t="n">
        <f aca="false">+D53*H53</f>
        <v>0</v>
      </c>
      <c r="J53" s="337" t="n">
        <f aca="false">+G53+I53</f>
        <v>0</v>
      </c>
      <c r="K53" s="429"/>
    </row>
    <row r="54" customFormat="false" ht="24" hidden="false" customHeight="false" outlineLevel="0" collapsed="false">
      <c r="A54" s="430"/>
      <c r="B54" s="384" t="s">
        <v>177</v>
      </c>
      <c r="C54" s="431" t="s">
        <v>178</v>
      </c>
      <c r="D54" s="432" t="n">
        <v>0</v>
      </c>
      <c r="E54" s="433" t="s">
        <v>40</v>
      </c>
      <c r="F54" s="434"/>
      <c r="G54" s="337" t="n">
        <f aca="false">+D54*F54</f>
        <v>0</v>
      </c>
      <c r="H54" s="369"/>
      <c r="I54" s="337" t="n">
        <f aca="false">+D54*H54</f>
        <v>0</v>
      </c>
      <c r="J54" s="337" t="n">
        <f aca="false">+G54+I54</f>
        <v>0</v>
      </c>
      <c r="K54" s="435"/>
    </row>
    <row r="55" customFormat="false" ht="24" hidden="false" customHeight="false" outlineLevel="0" collapsed="false">
      <c r="A55" s="436"/>
      <c r="B55" s="367" t="s">
        <v>179</v>
      </c>
      <c r="C55" s="437" t="s">
        <v>180</v>
      </c>
      <c r="D55" s="414" t="n">
        <v>0</v>
      </c>
      <c r="E55" s="314" t="s">
        <v>40</v>
      </c>
      <c r="F55" s="310"/>
      <c r="G55" s="337" t="n">
        <f aca="false">+D55*F55</f>
        <v>0</v>
      </c>
      <c r="H55" s="369"/>
      <c r="I55" s="337" t="n">
        <f aca="false">+D55*H55</f>
        <v>0</v>
      </c>
      <c r="J55" s="337" t="n">
        <f aca="false">+G55+I55</f>
        <v>0</v>
      </c>
      <c r="K55" s="438"/>
    </row>
    <row r="56" customFormat="false" ht="24" hidden="false" customHeight="false" outlineLevel="0" collapsed="false">
      <c r="A56" s="436"/>
      <c r="B56" s="367" t="s">
        <v>181</v>
      </c>
      <c r="C56" s="437" t="s">
        <v>182</v>
      </c>
      <c r="D56" s="414" t="n">
        <v>0</v>
      </c>
      <c r="E56" s="314" t="s">
        <v>40</v>
      </c>
      <c r="F56" s="439"/>
      <c r="G56" s="337" t="n">
        <f aca="false">+D56*F56</f>
        <v>0</v>
      </c>
      <c r="H56" s="369"/>
      <c r="I56" s="337" t="n">
        <f aca="false">+D56*H56</f>
        <v>0</v>
      </c>
      <c r="J56" s="337" t="n">
        <f aca="false">+G56+I56</f>
        <v>0</v>
      </c>
      <c r="K56" s="438"/>
    </row>
    <row r="57" customFormat="false" ht="24" hidden="false" customHeight="false" outlineLevel="0" collapsed="false">
      <c r="A57" s="436"/>
      <c r="B57" s="440" t="s">
        <v>183</v>
      </c>
      <c r="C57" s="441" t="s">
        <v>184</v>
      </c>
      <c r="D57" s="414" t="n">
        <v>0</v>
      </c>
      <c r="E57" s="314" t="s">
        <v>73</v>
      </c>
      <c r="F57" s="439"/>
      <c r="G57" s="337" t="n">
        <f aca="false">+D57*F57</f>
        <v>0</v>
      </c>
      <c r="H57" s="369"/>
      <c r="I57" s="337" t="n">
        <f aca="false">+D57*H57</f>
        <v>0</v>
      </c>
      <c r="J57" s="337" t="n">
        <f aca="false">+G57+I57</f>
        <v>0</v>
      </c>
      <c r="K57" s="438"/>
    </row>
    <row r="58" customFormat="false" ht="24" hidden="false" customHeight="false" outlineLevel="0" collapsed="false">
      <c r="A58" s="436"/>
      <c r="B58" s="367" t="s">
        <v>185</v>
      </c>
      <c r="C58" s="411" t="s">
        <v>186</v>
      </c>
      <c r="D58" s="442" t="n">
        <v>0</v>
      </c>
      <c r="E58" s="443" t="s">
        <v>157</v>
      </c>
      <c r="F58" s="444"/>
      <c r="G58" s="337" t="n">
        <f aca="false">+D58*F58</f>
        <v>0</v>
      </c>
      <c r="H58" s="369"/>
      <c r="I58" s="337" t="n">
        <f aca="false">+D58*H58</f>
        <v>0</v>
      </c>
      <c r="J58" s="337" t="n">
        <f aca="false">+G58+I58</f>
        <v>0</v>
      </c>
      <c r="K58" s="438"/>
    </row>
    <row r="59" customFormat="false" ht="24" hidden="false" customHeight="false" outlineLevel="0" collapsed="false">
      <c r="A59" s="436"/>
      <c r="B59" s="321" t="s">
        <v>187</v>
      </c>
      <c r="C59" s="411" t="s">
        <v>188</v>
      </c>
      <c r="D59" s="414" t="n">
        <v>0</v>
      </c>
      <c r="E59" s="314" t="s">
        <v>40</v>
      </c>
      <c r="F59" s="439"/>
      <c r="G59" s="337" t="n">
        <f aca="false">+D59*F59</f>
        <v>0</v>
      </c>
      <c r="H59" s="369"/>
      <c r="I59" s="337" t="n">
        <f aca="false">+D59*H59</f>
        <v>0</v>
      </c>
      <c r="J59" s="337" t="n">
        <f aca="false">+G59+I59</f>
        <v>0</v>
      </c>
      <c r="K59" s="438"/>
    </row>
    <row r="60" customFormat="false" ht="24" hidden="false" customHeight="false" outlineLevel="0" collapsed="false">
      <c r="A60" s="445"/>
      <c r="B60" s="318" t="s">
        <v>189</v>
      </c>
      <c r="C60" s="446"/>
      <c r="D60" s="447" t="n">
        <v>0</v>
      </c>
      <c r="E60" s="448"/>
      <c r="F60" s="449"/>
      <c r="G60" s="337" t="n">
        <f aca="false">+D60*F60</f>
        <v>0</v>
      </c>
      <c r="H60" s="369"/>
      <c r="I60" s="337" t="n">
        <f aca="false">+D60*H60</f>
        <v>0</v>
      </c>
      <c r="J60" s="337" t="n">
        <f aca="false">+G60+I60</f>
        <v>0</v>
      </c>
      <c r="K60" s="429"/>
    </row>
    <row r="61" customFormat="false" ht="30" hidden="false" customHeight="true" outlineLevel="0" collapsed="false">
      <c r="A61" s="450"/>
      <c r="B61" s="321" t="n">
        <v>1</v>
      </c>
      <c r="C61" s="451" t="s">
        <v>190</v>
      </c>
      <c r="D61" s="452" t="n">
        <v>0</v>
      </c>
      <c r="E61" s="314" t="s">
        <v>40</v>
      </c>
      <c r="F61" s="453"/>
      <c r="G61" s="337" t="n">
        <f aca="false">+D61*F61</f>
        <v>0</v>
      </c>
      <c r="H61" s="369"/>
      <c r="I61" s="337" t="n">
        <f aca="false">+D61*H61</f>
        <v>0</v>
      </c>
      <c r="J61" s="337" t="n">
        <f aca="false">+G61+I61</f>
        <v>0</v>
      </c>
      <c r="K61" s="425"/>
    </row>
    <row r="62" customFormat="false" ht="51" hidden="false" customHeight="true" outlineLevel="0" collapsed="false">
      <c r="A62" s="450"/>
      <c r="B62" s="321" t="n">
        <v>2</v>
      </c>
      <c r="C62" s="454" t="s">
        <v>191</v>
      </c>
      <c r="D62" s="452"/>
      <c r="E62" s="314" t="s">
        <v>40</v>
      </c>
      <c r="F62" s="453"/>
      <c r="G62" s="337" t="n">
        <f aca="false">+D62*F62</f>
        <v>0</v>
      </c>
      <c r="H62" s="369"/>
      <c r="I62" s="337" t="n">
        <f aca="false">+D62*H62</f>
        <v>0</v>
      </c>
      <c r="J62" s="337" t="n">
        <f aca="false">+G62+I62</f>
        <v>0</v>
      </c>
      <c r="K62" s="425"/>
    </row>
    <row r="63" customFormat="false" ht="57" hidden="false" customHeight="true" outlineLevel="0" collapsed="false">
      <c r="A63" s="450"/>
      <c r="B63" s="321" t="n">
        <v>3</v>
      </c>
      <c r="C63" s="454" t="s">
        <v>192</v>
      </c>
      <c r="D63" s="452"/>
      <c r="E63" s="314" t="s">
        <v>40</v>
      </c>
      <c r="F63" s="453"/>
      <c r="G63" s="337" t="n">
        <f aca="false">+D63*F63</f>
        <v>0</v>
      </c>
      <c r="H63" s="369"/>
      <c r="I63" s="337" t="n">
        <f aca="false">+D63*H63</f>
        <v>0</v>
      </c>
      <c r="J63" s="337" t="n">
        <f aca="false">+G63+I63</f>
        <v>0</v>
      </c>
      <c r="K63" s="425"/>
    </row>
    <row r="64" customFormat="false" ht="57" hidden="false" customHeight="true" outlineLevel="0" collapsed="false">
      <c r="A64" s="450"/>
      <c r="B64" s="321" t="n">
        <v>4</v>
      </c>
      <c r="C64" s="454" t="s">
        <v>193</v>
      </c>
      <c r="D64" s="452"/>
      <c r="E64" s="314" t="s">
        <v>40</v>
      </c>
      <c r="F64" s="453"/>
      <c r="G64" s="337" t="n">
        <f aca="false">+D64*F64</f>
        <v>0</v>
      </c>
      <c r="H64" s="369"/>
      <c r="I64" s="337" t="n">
        <f aca="false">+D64*H64</f>
        <v>0</v>
      </c>
      <c r="J64" s="337" t="n">
        <f aca="false">+G64+I64</f>
        <v>0</v>
      </c>
      <c r="K64" s="425"/>
    </row>
    <row r="65" customFormat="false" ht="44.25" hidden="false" customHeight="false" outlineLevel="0" collapsed="false">
      <c r="A65" s="450"/>
      <c r="B65" s="321" t="n">
        <v>5</v>
      </c>
      <c r="C65" s="454" t="s">
        <v>194</v>
      </c>
      <c r="D65" s="452"/>
      <c r="E65" s="314" t="s">
        <v>40</v>
      </c>
      <c r="F65" s="453"/>
      <c r="G65" s="337" t="n">
        <f aca="false">+D65*F65</f>
        <v>0</v>
      </c>
      <c r="H65" s="369"/>
      <c r="I65" s="337" t="n">
        <f aca="false">+D65*H65</f>
        <v>0</v>
      </c>
      <c r="J65" s="337" t="n">
        <f aca="false">+G65+I65</f>
        <v>0</v>
      </c>
      <c r="K65" s="425"/>
    </row>
    <row r="66" s="366" customFormat="true" ht="24" hidden="false" customHeight="false" outlineLevel="0" collapsed="false">
      <c r="A66" s="450"/>
      <c r="B66" s="321" t="n">
        <v>6</v>
      </c>
      <c r="C66" s="451" t="s">
        <v>195</v>
      </c>
      <c r="D66" s="455"/>
      <c r="E66" s="314" t="s">
        <v>40</v>
      </c>
      <c r="F66" s="418"/>
      <c r="G66" s="337" t="n">
        <f aca="false">+D66*F66</f>
        <v>0</v>
      </c>
      <c r="H66" s="418"/>
      <c r="I66" s="337" t="n">
        <f aca="false">+D66*H66</f>
        <v>0</v>
      </c>
      <c r="J66" s="337" t="n">
        <f aca="false">+G66+I66</f>
        <v>0</v>
      </c>
      <c r="K66" s="425"/>
    </row>
    <row r="67" s="366" customFormat="true" ht="24" hidden="false" customHeight="false" outlineLevel="0" collapsed="false">
      <c r="A67" s="450"/>
      <c r="B67" s="321" t="n">
        <v>7</v>
      </c>
      <c r="C67" s="451" t="s">
        <v>196</v>
      </c>
      <c r="D67" s="455"/>
      <c r="E67" s="314" t="s">
        <v>40</v>
      </c>
      <c r="F67" s="418"/>
      <c r="G67" s="337" t="n">
        <f aca="false">+D67*F67</f>
        <v>0</v>
      </c>
      <c r="H67" s="418"/>
      <c r="I67" s="337" t="n">
        <f aca="false">+D67*H67</f>
        <v>0</v>
      </c>
      <c r="J67" s="337" t="n">
        <f aca="false">+G67+I67</f>
        <v>0</v>
      </c>
      <c r="K67" s="425"/>
    </row>
    <row r="68" s="366" customFormat="true" ht="24" hidden="false" customHeight="false" outlineLevel="0" collapsed="false">
      <c r="A68" s="450"/>
      <c r="B68" s="321" t="n">
        <v>8</v>
      </c>
      <c r="C68" s="451" t="s">
        <v>197</v>
      </c>
      <c r="D68" s="455" t="n">
        <v>422.604</v>
      </c>
      <c r="E68" s="314" t="s">
        <v>40</v>
      </c>
      <c r="F68" s="456"/>
      <c r="G68" s="337" t="n">
        <f aca="false">+D68*F68</f>
        <v>0</v>
      </c>
      <c r="H68" s="456"/>
      <c r="I68" s="337" t="n">
        <f aca="false">+D68*H68</f>
        <v>0</v>
      </c>
      <c r="J68" s="337" t="n">
        <f aca="false">+G68+I68</f>
        <v>0</v>
      </c>
      <c r="K68" s="425"/>
      <c r="L68" s="413"/>
    </row>
    <row r="69" s="366" customFormat="true" ht="24" hidden="false" customHeight="false" outlineLevel="0" collapsed="false">
      <c r="A69" s="450"/>
      <c r="B69" s="321" t="n">
        <v>9</v>
      </c>
      <c r="C69" s="451" t="s">
        <v>198</v>
      </c>
      <c r="D69" s="455" t="n">
        <v>827.064</v>
      </c>
      <c r="E69" s="314" t="s">
        <v>157</v>
      </c>
      <c r="F69" s="456"/>
      <c r="G69" s="337" t="n">
        <f aca="false">+D69*F69</f>
        <v>0</v>
      </c>
      <c r="H69" s="456"/>
      <c r="I69" s="337" t="n">
        <f aca="false">+D69*H69</f>
        <v>0</v>
      </c>
      <c r="J69" s="337" t="n">
        <f aca="false">+G69+I69</f>
        <v>0</v>
      </c>
      <c r="K69" s="425"/>
    </row>
    <row r="70" s="366" customFormat="true" ht="24" hidden="false" customHeight="false" outlineLevel="0" collapsed="false">
      <c r="A70" s="450"/>
      <c r="B70" s="321" t="n">
        <v>10</v>
      </c>
      <c r="C70" s="451" t="s">
        <v>199</v>
      </c>
      <c r="D70" s="455" t="n">
        <v>912.95964</v>
      </c>
      <c r="E70" s="314" t="s">
        <v>157</v>
      </c>
      <c r="F70" s="456"/>
      <c r="G70" s="337" t="n">
        <f aca="false">+D70*F70</f>
        <v>0</v>
      </c>
      <c r="H70" s="456"/>
      <c r="I70" s="337" t="n">
        <f aca="false">+D70*H70</f>
        <v>0</v>
      </c>
      <c r="J70" s="337" t="n">
        <f aca="false">+G70+I70</f>
        <v>0</v>
      </c>
      <c r="K70" s="425"/>
    </row>
    <row r="71" s="366" customFormat="true" ht="24" hidden="false" customHeight="false" outlineLevel="0" collapsed="false">
      <c r="A71" s="450"/>
      <c r="B71" s="321" t="n">
        <v>11</v>
      </c>
      <c r="C71" s="451" t="s">
        <v>200</v>
      </c>
      <c r="D71" s="455" t="n">
        <v>1528.14</v>
      </c>
      <c r="E71" s="314" t="s">
        <v>40</v>
      </c>
      <c r="F71" s="456"/>
      <c r="G71" s="337" t="n">
        <f aca="false">+D71*F71</f>
        <v>0</v>
      </c>
      <c r="H71" s="456"/>
      <c r="I71" s="337" t="n">
        <f aca="false">+D71*H71</f>
        <v>0</v>
      </c>
      <c r="J71" s="337" t="n">
        <f aca="false">+G71+I71</f>
        <v>0</v>
      </c>
      <c r="K71" s="425"/>
    </row>
    <row r="72" s="366" customFormat="true" ht="24" hidden="false" customHeight="false" outlineLevel="0" collapsed="false">
      <c r="A72" s="450"/>
      <c r="B72" s="321" t="n">
        <v>12</v>
      </c>
      <c r="C72" s="451" t="s">
        <v>201</v>
      </c>
      <c r="D72" s="455" t="n">
        <f aca="false">D46+D50</f>
        <v>9941.754</v>
      </c>
      <c r="E72" s="314" t="s">
        <v>40</v>
      </c>
      <c r="F72" s="457"/>
      <c r="G72" s="337" t="n">
        <f aca="false">+D72*F72</f>
        <v>0</v>
      </c>
      <c r="H72" s="369"/>
      <c r="I72" s="337" t="n">
        <f aca="false">+D72*H72</f>
        <v>0</v>
      </c>
      <c r="J72" s="337" t="n">
        <f aca="false">+G72+I72</f>
        <v>0</v>
      </c>
      <c r="K72" s="398"/>
      <c r="L72" s="413"/>
    </row>
    <row r="73" s="346" customFormat="true" ht="24" hidden="false" customHeight="false" outlineLevel="0" collapsed="false">
      <c r="A73" s="458"/>
      <c r="B73" s="357" t="n">
        <v>13</v>
      </c>
      <c r="C73" s="459" t="s">
        <v>202</v>
      </c>
      <c r="D73" s="460" t="n">
        <v>2185.798608</v>
      </c>
      <c r="E73" s="343" t="s">
        <v>40</v>
      </c>
      <c r="F73" s="461"/>
      <c r="G73" s="337" t="n">
        <f aca="false">+D73*F73</f>
        <v>0</v>
      </c>
      <c r="H73" s="337"/>
      <c r="I73" s="337" t="n">
        <f aca="false">+D73*H73</f>
        <v>0</v>
      </c>
      <c r="J73" s="337" t="n">
        <f aca="false">+G73+I73</f>
        <v>0</v>
      </c>
      <c r="K73" s="462"/>
      <c r="L73" s="413"/>
    </row>
    <row r="74" s="366" customFormat="true" ht="44.25" hidden="false" customHeight="false" outlineLevel="0" collapsed="false">
      <c r="A74" s="450"/>
      <c r="B74" s="321" t="n">
        <v>14</v>
      </c>
      <c r="C74" s="454" t="s">
        <v>203</v>
      </c>
      <c r="D74" s="455" t="n">
        <v>515.65356</v>
      </c>
      <c r="E74" s="314" t="s">
        <v>40</v>
      </c>
      <c r="F74" s="463"/>
      <c r="G74" s="337" t="n">
        <f aca="false">+D74*F74</f>
        <v>0</v>
      </c>
      <c r="H74" s="369"/>
      <c r="I74" s="337" t="n">
        <f aca="false">+D74*H74</f>
        <v>0</v>
      </c>
      <c r="J74" s="337" t="n">
        <f aca="false">+G74+I74</f>
        <v>0</v>
      </c>
      <c r="K74" s="425"/>
    </row>
    <row r="75" s="366" customFormat="true" ht="51" hidden="false" customHeight="false" outlineLevel="0" collapsed="false">
      <c r="A75" s="450"/>
      <c r="B75" s="321" t="n">
        <v>15</v>
      </c>
      <c r="C75" s="454" t="s">
        <v>204</v>
      </c>
      <c r="D75" s="455"/>
      <c r="E75" s="314" t="s">
        <v>157</v>
      </c>
      <c r="F75" s="457"/>
      <c r="G75" s="337" t="n">
        <f aca="false">+D75*F75</f>
        <v>0</v>
      </c>
      <c r="H75" s="369"/>
      <c r="I75" s="337" t="n">
        <f aca="false">+D75*H75</f>
        <v>0</v>
      </c>
      <c r="J75" s="337" t="n">
        <f aca="false">+G75+I75</f>
        <v>0</v>
      </c>
      <c r="K75" s="425"/>
    </row>
    <row r="76" customFormat="false" ht="24" hidden="false" customHeight="false" outlineLevel="0" collapsed="false">
      <c r="A76" s="450"/>
      <c r="B76" s="321" t="n">
        <v>16</v>
      </c>
      <c r="C76" s="451" t="s">
        <v>205</v>
      </c>
      <c r="D76" s="452" t="n">
        <v>155</v>
      </c>
      <c r="E76" s="314" t="s">
        <v>157</v>
      </c>
      <c r="F76" s="457"/>
      <c r="G76" s="337" t="n">
        <f aca="false">+D76*F76</f>
        <v>0</v>
      </c>
      <c r="H76" s="369"/>
      <c r="I76" s="337" t="n">
        <f aca="false">+D76*H76</f>
        <v>0</v>
      </c>
      <c r="J76" s="337" t="n">
        <f aca="false">+G76+I76</f>
        <v>0</v>
      </c>
      <c r="K76" s="425"/>
    </row>
    <row r="77" s="472" customFormat="true" ht="24" hidden="false" customHeight="false" outlineLevel="0" collapsed="false">
      <c r="A77" s="464"/>
      <c r="B77" s="465" t="s">
        <v>52</v>
      </c>
      <c r="C77" s="466" t="s">
        <v>206</v>
      </c>
      <c r="D77" s="467" t="n">
        <v>4112</v>
      </c>
      <c r="E77" s="468" t="s">
        <v>157</v>
      </c>
      <c r="F77" s="469"/>
      <c r="G77" s="363" t="n">
        <f aca="false">+D77*F77</f>
        <v>0</v>
      </c>
      <c r="H77" s="470"/>
      <c r="I77" s="363" t="n">
        <f aca="false">+D77*H77</f>
        <v>0</v>
      </c>
      <c r="J77" s="363" t="n">
        <f aca="false">+G77+I77</f>
        <v>0</v>
      </c>
      <c r="K77" s="471"/>
    </row>
    <row r="78" s="474" customFormat="true" ht="24" hidden="false" customHeight="false" outlineLevel="0" collapsed="false">
      <c r="A78" s="464"/>
      <c r="B78" s="465" t="s">
        <v>52</v>
      </c>
      <c r="C78" s="466" t="s">
        <v>207</v>
      </c>
      <c r="D78" s="473" t="n">
        <v>1528.1352</v>
      </c>
      <c r="E78" s="468" t="s">
        <v>40</v>
      </c>
      <c r="F78" s="469"/>
      <c r="G78" s="363" t="n">
        <f aca="false">+D78*F78</f>
        <v>0</v>
      </c>
      <c r="H78" s="470"/>
      <c r="I78" s="363" t="n">
        <f aca="false">+D78*H78</f>
        <v>0</v>
      </c>
      <c r="J78" s="363" t="n">
        <f aca="false">+G78+I78</f>
        <v>0</v>
      </c>
      <c r="K78" s="471"/>
      <c r="L78" s="413"/>
    </row>
    <row r="79" s="474" customFormat="true" ht="24" hidden="false" customHeight="false" outlineLevel="0" collapsed="false">
      <c r="A79" s="464"/>
      <c r="B79" s="465" t="s">
        <v>52</v>
      </c>
      <c r="C79" s="466" t="s">
        <v>208</v>
      </c>
      <c r="D79" s="473" t="n">
        <v>1528.1352</v>
      </c>
      <c r="E79" s="468" t="s">
        <v>40</v>
      </c>
      <c r="F79" s="469"/>
      <c r="G79" s="363" t="n">
        <f aca="false">+D79*F79</f>
        <v>0</v>
      </c>
      <c r="H79" s="470"/>
      <c r="I79" s="363" t="n">
        <f aca="false">+D79*H79</f>
        <v>0</v>
      </c>
      <c r="J79" s="363" t="n">
        <f aca="false">+G79+I79</f>
        <v>0</v>
      </c>
      <c r="K79" s="475"/>
      <c r="L79" s="413"/>
    </row>
    <row r="80" s="474" customFormat="true" ht="24" hidden="false" customHeight="false" outlineLevel="0" collapsed="false">
      <c r="A80" s="464"/>
      <c r="B80" s="465" t="s">
        <v>52</v>
      </c>
      <c r="C80" s="466" t="s">
        <v>209</v>
      </c>
      <c r="D80" s="473" t="n">
        <v>1528.1352</v>
      </c>
      <c r="E80" s="468" t="s">
        <v>40</v>
      </c>
      <c r="F80" s="469"/>
      <c r="G80" s="363" t="n">
        <f aca="false">+D80*F80</f>
        <v>0</v>
      </c>
      <c r="H80" s="470"/>
      <c r="I80" s="363" t="n">
        <f aca="false">+D80*H80</f>
        <v>0</v>
      </c>
      <c r="J80" s="363" t="n">
        <f aca="false">+G80+I80</f>
        <v>0</v>
      </c>
      <c r="K80" s="471"/>
    </row>
    <row r="81" s="474" customFormat="true" ht="24" hidden="false" customHeight="false" outlineLevel="0" collapsed="false">
      <c r="A81" s="464"/>
      <c r="B81" s="465" t="s">
        <v>52</v>
      </c>
      <c r="C81" s="466" t="s">
        <v>210</v>
      </c>
      <c r="D81" s="473" t="n">
        <v>2185.798608</v>
      </c>
      <c r="E81" s="468" t="s">
        <v>40</v>
      </c>
      <c r="F81" s="469"/>
      <c r="G81" s="363" t="n">
        <f aca="false">+D81*F81</f>
        <v>0</v>
      </c>
      <c r="H81" s="470"/>
      <c r="I81" s="363" t="n">
        <f aca="false">+D81*H81</f>
        <v>0</v>
      </c>
      <c r="J81" s="363" t="n">
        <f aca="false">+G81+I81</f>
        <v>0</v>
      </c>
      <c r="K81" s="349"/>
    </row>
    <row r="82" s="474" customFormat="true" ht="28.9" hidden="false" customHeight="true" outlineLevel="0" collapsed="false">
      <c r="A82" s="464"/>
      <c r="B82" s="465" t="s">
        <v>52</v>
      </c>
      <c r="C82" s="476" t="s">
        <v>211</v>
      </c>
      <c r="D82" s="473" t="n">
        <v>87</v>
      </c>
      <c r="E82" s="468" t="s">
        <v>73</v>
      </c>
      <c r="F82" s="469"/>
      <c r="G82" s="363" t="n">
        <f aca="false">+D82*F82</f>
        <v>0</v>
      </c>
      <c r="H82" s="470"/>
      <c r="I82" s="363"/>
      <c r="J82" s="363" t="n">
        <f aca="false">+G82+I82</f>
        <v>0</v>
      </c>
      <c r="K82" s="471"/>
    </row>
    <row r="83" s="474" customFormat="true" ht="28.9" hidden="false" customHeight="true" outlineLevel="0" collapsed="false">
      <c r="A83" s="464"/>
      <c r="B83" s="465" t="s">
        <v>52</v>
      </c>
      <c r="C83" s="476" t="s">
        <v>212</v>
      </c>
      <c r="D83" s="473" t="n">
        <v>65.25</v>
      </c>
      <c r="E83" s="468" t="s">
        <v>73</v>
      </c>
      <c r="F83" s="469"/>
      <c r="G83" s="363"/>
      <c r="H83" s="470"/>
      <c r="I83" s="363" t="n">
        <f aca="false">+D83*H83</f>
        <v>0</v>
      </c>
      <c r="J83" s="363" t="n">
        <f aca="false">+G83+I83</f>
        <v>0</v>
      </c>
      <c r="K83" s="471"/>
    </row>
    <row r="84" customFormat="false" ht="24.75" hidden="false" customHeight="false" outlineLevel="0" collapsed="false">
      <c r="A84" s="477"/>
      <c r="B84" s="400"/>
      <c r="C84" s="466"/>
      <c r="D84" s="473"/>
      <c r="E84" s="468"/>
      <c r="F84" s="403"/>
      <c r="G84" s="337"/>
      <c r="H84" s="369"/>
      <c r="I84" s="337"/>
      <c r="J84" s="337"/>
      <c r="K84" s="478"/>
    </row>
    <row r="85" customFormat="false" ht="25.5" hidden="false" customHeight="false" outlineLevel="0" collapsed="false">
      <c r="A85" s="479"/>
      <c r="B85" s="371"/>
      <c r="C85" s="372"/>
      <c r="D85" s="373"/>
      <c r="E85" s="374"/>
      <c r="F85" s="375"/>
      <c r="G85" s="373" t="n">
        <f aca="false">SUM(G45:G84)</f>
        <v>0</v>
      </c>
      <c r="H85" s="373"/>
      <c r="I85" s="373" t="n">
        <f aca="false">SUM(I45:I84)</f>
        <v>0</v>
      </c>
      <c r="J85" s="373" t="n">
        <f aca="false">SUM(J45:J84)</f>
        <v>0</v>
      </c>
      <c r="K85" s="405"/>
    </row>
    <row r="86" customFormat="false" ht="24.75" hidden="false" customHeight="false" outlineLevel="0" collapsed="false">
      <c r="A86" s="480" t="n">
        <v>4.4</v>
      </c>
      <c r="B86" s="481" t="s">
        <v>127</v>
      </c>
      <c r="C86" s="481"/>
      <c r="D86" s="482"/>
      <c r="E86" s="483"/>
      <c r="F86" s="482"/>
      <c r="G86" s="337" t="n">
        <f aca="false">+D86*F86</f>
        <v>0</v>
      </c>
      <c r="H86" s="369"/>
      <c r="I86" s="337" t="n">
        <f aca="false">+D86*H86</f>
        <v>0</v>
      </c>
      <c r="J86" s="337" t="n">
        <f aca="false">+G86+I86</f>
        <v>0</v>
      </c>
      <c r="K86" s="484"/>
    </row>
    <row r="87" customFormat="false" ht="24" hidden="false" customHeight="false" outlineLevel="0" collapsed="false">
      <c r="A87" s="485"/>
      <c r="B87" s="486" t="s">
        <v>213</v>
      </c>
      <c r="C87" s="487" t="s">
        <v>214</v>
      </c>
      <c r="D87" s="488" t="n">
        <v>1</v>
      </c>
      <c r="E87" s="489" t="s">
        <v>70</v>
      </c>
      <c r="F87" s="490"/>
      <c r="G87" s="337" t="n">
        <f aca="false">+D87*F87</f>
        <v>0</v>
      </c>
      <c r="H87" s="369"/>
      <c r="I87" s="337" t="n">
        <f aca="false">+D87*H87</f>
        <v>0</v>
      </c>
      <c r="J87" s="337" t="n">
        <f aca="false">+G87+I87</f>
        <v>0</v>
      </c>
      <c r="K87" s="349"/>
    </row>
    <row r="88" s="492" customFormat="true" ht="24" hidden="false" customHeight="false" outlineLevel="0" collapsed="false">
      <c r="A88" s="485"/>
      <c r="B88" s="486" t="s">
        <v>215</v>
      </c>
      <c r="C88" s="487" t="s">
        <v>216</v>
      </c>
      <c r="D88" s="491" t="n">
        <v>11</v>
      </c>
      <c r="E88" s="489" t="s">
        <v>70</v>
      </c>
      <c r="F88" s="456"/>
      <c r="G88" s="337" t="n">
        <f aca="false">+D88*F88</f>
        <v>0</v>
      </c>
      <c r="H88" s="456"/>
      <c r="I88" s="337"/>
      <c r="J88" s="337" t="n">
        <f aca="false">+G88+I88</f>
        <v>0</v>
      </c>
      <c r="K88" s="349"/>
    </row>
    <row r="89" s="366" customFormat="true" ht="24" hidden="false" customHeight="false" outlineLevel="0" collapsed="false">
      <c r="A89" s="485"/>
      <c r="B89" s="486" t="s">
        <v>217</v>
      </c>
      <c r="C89" s="493" t="s">
        <v>218</v>
      </c>
      <c r="D89" s="488"/>
      <c r="E89" s="489" t="s">
        <v>70</v>
      </c>
      <c r="F89" s="490"/>
      <c r="G89" s="337" t="n">
        <f aca="false">+D89*F89</f>
        <v>0</v>
      </c>
      <c r="H89" s="369" t="n">
        <v>0</v>
      </c>
      <c r="I89" s="337" t="n">
        <f aca="false">+D89*H89</f>
        <v>0</v>
      </c>
      <c r="J89" s="337" t="n">
        <f aca="false">+G89+I89</f>
        <v>0</v>
      </c>
      <c r="K89" s="349"/>
    </row>
    <row r="90" s="492" customFormat="true" ht="24" hidden="false" customHeight="false" outlineLevel="0" collapsed="false">
      <c r="A90" s="485"/>
      <c r="B90" s="486" t="s">
        <v>219</v>
      </c>
      <c r="C90" s="487" t="s">
        <v>220</v>
      </c>
      <c r="D90" s="488" t="n">
        <v>103</v>
      </c>
      <c r="E90" s="489" t="s">
        <v>70</v>
      </c>
      <c r="F90" s="490"/>
      <c r="G90" s="337" t="n">
        <f aca="false">+D90*F90</f>
        <v>0</v>
      </c>
      <c r="H90" s="369"/>
      <c r="I90" s="337" t="n">
        <f aca="false">+D90*H90</f>
        <v>0</v>
      </c>
      <c r="J90" s="337" t="n">
        <f aca="false">+G90+I90</f>
        <v>0</v>
      </c>
      <c r="K90" s="349"/>
    </row>
    <row r="91" s="366" customFormat="true" ht="24" hidden="false" customHeight="false" outlineLevel="0" collapsed="false">
      <c r="A91" s="485"/>
      <c r="B91" s="486" t="s">
        <v>221</v>
      </c>
      <c r="C91" s="493" t="s">
        <v>222</v>
      </c>
      <c r="D91" s="488" t="n">
        <v>84</v>
      </c>
      <c r="E91" s="489" t="s">
        <v>70</v>
      </c>
      <c r="F91" s="490"/>
      <c r="G91" s="337" t="n">
        <f aca="false">+D91*F91</f>
        <v>0</v>
      </c>
      <c r="H91" s="369" t="n">
        <v>0</v>
      </c>
      <c r="I91" s="337" t="n">
        <f aca="false">+D91*H91</f>
        <v>0</v>
      </c>
      <c r="J91" s="337" t="n">
        <f aca="false">+G91+I91</f>
        <v>0</v>
      </c>
      <c r="K91" s="349"/>
    </row>
    <row r="92" s="492" customFormat="true" ht="24" hidden="false" customHeight="false" outlineLevel="0" collapsed="false">
      <c r="A92" s="485"/>
      <c r="B92" s="486" t="s">
        <v>223</v>
      </c>
      <c r="C92" s="487" t="s">
        <v>224</v>
      </c>
      <c r="D92" s="313" t="n">
        <v>97</v>
      </c>
      <c r="E92" s="489" t="s">
        <v>70</v>
      </c>
      <c r="F92" s="494"/>
      <c r="G92" s="337" t="n">
        <f aca="false">+D92*F92</f>
        <v>0</v>
      </c>
      <c r="H92" s="369"/>
      <c r="I92" s="337" t="n">
        <f aca="false">+D92*H92</f>
        <v>0</v>
      </c>
      <c r="J92" s="337" t="n">
        <f aca="false">+G92+I92</f>
        <v>0</v>
      </c>
      <c r="K92" s="349"/>
    </row>
    <row r="93" s="366" customFormat="true" ht="24" hidden="false" customHeight="false" outlineLevel="0" collapsed="false">
      <c r="A93" s="485"/>
      <c r="B93" s="486" t="s">
        <v>225</v>
      </c>
      <c r="C93" s="493" t="s">
        <v>226</v>
      </c>
      <c r="D93" s="313" t="n">
        <v>7</v>
      </c>
      <c r="E93" s="489" t="s">
        <v>70</v>
      </c>
      <c r="F93" s="494"/>
      <c r="G93" s="337" t="n">
        <f aca="false">+D93*F93</f>
        <v>0</v>
      </c>
      <c r="H93" s="369" t="n">
        <v>0</v>
      </c>
      <c r="I93" s="337" t="n">
        <f aca="false">+D93*H93</f>
        <v>0</v>
      </c>
      <c r="J93" s="337" t="n">
        <f aca="false">+G93+I93</f>
        <v>0</v>
      </c>
      <c r="K93" s="349"/>
    </row>
    <row r="94" s="366" customFormat="true" ht="25.9" hidden="false" customHeight="true" outlineLevel="0" collapsed="false">
      <c r="A94" s="485"/>
      <c r="B94" s="486" t="s">
        <v>227</v>
      </c>
      <c r="C94" s="487" t="s">
        <v>228</v>
      </c>
      <c r="D94" s="313" t="n">
        <v>7</v>
      </c>
      <c r="E94" s="489" t="s">
        <v>70</v>
      </c>
      <c r="F94" s="494"/>
      <c r="G94" s="337" t="n">
        <f aca="false">+D94*F94</f>
        <v>0</v>
      </c>
      <c r="H94" s="369"/>
      <c r="I94" s="337" t="n">
        <f aca="false">+D94*H94</f>
        <v>0</v>
      </c>
      <c r="J94" s="337" t="n">
        <f aca="false">+G94+I94</f>
        <v>0</v>
      </c>
      <c r="K94" s="349"/>
    </row>
    <row r="95" s="492" customFormat="true" ht="24" hidden="false" customHeight="false" outlineLevel="0" collapsed="false">
      <c r="A95" s="485"/>
      <c r="B95" s="486" t="s">
        <v>229</v>
      </c>
      <c r="C95" s="493" t="s">
        <v>230</v>
      </c>
      <c r="D95" s="313" t="n">
        <v>1</v>
      </c>
      <c r="E95" s="489" t="s">
        <v>70</v>
      </c>
      <c r="F95" s="495"/>
      <c r="G95" s="337" t="n">
        <f aca="false">+D95*F95</f>
        <v>0</v>
      </c>
      <c r="H95" s="369"/>
      <c r="I95" s="337" t="n">
        <f aca="false">+D95*H95</f>
        <v>0</v>
      </c>
      <c r="J95" s="337" t="n">
        <f aca="false">+G95+I95</f>
        <v>0</v>
      </c>
      <c r="K95" s="349"/>
    </row>
    <row r="96" customFormat="false" ht="24" hidden="false" customHeight="false" outlineLevel="0" collapsed="false">
      <c r="A96" s="485"/>
      <c r="B96" s="486" t="s">
        <v>231</v>
      </c>
      <c r="C96" s="496" t="s">
        <v>232</v>
      </c>
      <c r="D96" s="313" t="n">
        <v>14</v>
      </c>
      <c r="E96" s="489" t="s">
        <v>70</v>
      </c>
      <c r="F96" s="497"/>
      <c r="G96" s="337" t="n">
        <f aca="false">+D96*F96</f>
        <v>0</v>
      </c>
      <c r="H96" s="369" t="n">
        <v>0</v>
      </c>
      <c r="I96" s="337" t="n">
        <f aca="false">+D96*H96</f>
        <v>0</v>
      </c>
      <c r="J96" s="337" t="n">
        <f aca="false">+G96+I96</f>
        <v>0</v>
      </c>
      <c r="K96" s="349"/>
    </row>
    <row r="97" customFormat="false" ht="24" hidden="false" customHeight="false" outlineLevel="0" collapsed="false">
      <c r="A97" s="485"/>
      <c r="B97" s="486" t="s">
        <v>233</v>
      </c>
      <c r="C97" s="487" t="s">
        <v>234</v>
      </c>
      <c r="D97" s="313"/>
      <c r="E97" s="489" t="s">
        <v>70</v>
      </c>
      <c r="F97" s="495"/>
      <c r="G97" s="337" t="n">
        <f aca="false">+D97*F97</f>
        <v>0</v>
      </c>
      <c r="H97" s="369" t="n">
        <v>0</v>
      </c>
      <c r="I97" s="337" t="n">
        <f aca="false">+D97*H97</f>
        <v>0</v>
      </c>
      <c r="J97" s="337" t="n">
        <f aca="false">+G97+I97</f>
        <v>0</v>
      </c>
      <c r="K97" s="349"/>
    </row>
    <row r="98" customFormat="false" ht="24" hidden="false" customHeight="false" outlineLevel="0" collapsed="false">
      <c r="A98" s="485"/>
      <c r="B98" s="486" t="s">
        <v>235</v>
      </c>
      <c r="C98" s="487" t="s">
        <v>236</v>
      </c>
      <c r="D98" s="313"/>
      <c r="E98" s="489" t="s">
        <v>70</v>
      </c>
      <c r="F98" s="495"/>
      <c r="G98" s="337" t="n">
        <f aca="false">+D98*F98</f>
        <v>0</v>
      </c>
      <c r="H98" s="369" t="n">
        <v>0</v>
      </c>
      <c r="I98" s="337" t="n">
        <f aca="false">+D98*H98</f>
        <v>0</v>
      </c>
      <c r="J98" s="337" t="n">
        <f aca="false">+G98+I98</f>
        <v>0</v>
      </c>
      <c r="K98" s="349"/>
    </row>
    <row r="99" customFormat="false" ht="24" hidden="false" customHeight="false" outlineLevel="0" collapsed="false">
      <c r="A99" s="485"/>
      <c r="B99" s="486" t="s">
        <v>237</v>
      </c>
      <c r="C99" s="487" t="s">
        <v>238</v>
      </c>
      <c r="D99" s="313"/>
      <c r="E99" s="489" t="s">
        <v>70</v>
      </c>
      <c r="F99" s="498"/>
      <c r="G99" s="337" t="n">
        <f aca="false">+D99*F99</f>
        <v>0</v>
      </c>
      <c r="H99" s="369" t="n">
        <v>0</v>
      </c>
      <c r="I99" s="337" t="n">
        <f aca="false">+D99*H99</f>
        <v>0</v>
      </c>
      <c r="J99" s="337" t="n">
        <f aca="false">+G99+I99</f>
        <v>0</v>
      </c>
      <c r="K99" s="349"/>
    </row>
    <row r="100" customFormat="false" ht="24" hidden="false" customHeight="false" outlineLevel="0" collapsed="false">
      <c r="A100" s="485"/>
      <c r="B100" s="486" t="s">
        <v>239</v>
      </c>
      <c r="C100" s="487" t="s">
        <v>240</v>
      </c>
      <c r="D100" s="313" t="n">
        <v>1</v>
      </c>
      <c r="E100" s="489" t="s">
        <v>70</v>
      </c>
      <c r="F100" s="498"/>
      <c r="G100" s="337" t="n">
        <f aca="false">+D100*F100</f>
        <v>0</v>
      </c>
      <c r="H100" s="369" t="n">
        <v>0</v>
      </c>
      <c r="I100" s="337" t="n">
        <f aca="false">+D100*H100</f>
        <v>0</v>
      </c>
      <c r="J100" s="337" t="n">
        <f aca="false">+G100+I100</f>
        <v>0</v>
      </c>
      <c r="K100" s="349"/>
    </row>
    <row r="101" customFormat="false" ht="24" hidden="false" customHeight="false" outlineLevel="0" collapsed="false">
      <c r="A101" s="485"/>
      <c r="B101" s="486" t="s">
        <v>241</v>
      </c>
      <c r="C101" s="487" t="s">
        <v>242</v>
      </c>
      <c r="D101" s="313" t="n">
        <v>14</v>
      </c>
      <c r="E101" s="489" t="s">
        <v>70</v>
      </c>
      <c r="F101" s="494"/>
      <c r="G101" s="337" t="n">
        <f aca="false">+D101*F101</f>
        <v>0</v>
      </c>
      <c r="H101" s="369" t="n">
        <v>0</v>
      </c>
      <c r="I101" s="337" t="n">
        <f aca="false">+D101*H101</f>
        <v>0</v>
      </c>
      <c r="J101" s="337" t="n">
        <f aca="false">+G101+I101</f>
        <v>0</v>
      </c>
      <c r="K101" s="349"/>
    </row>
    <row r="102" customFormat="false" ht="24" hidden="false" customHeight="false" outlineLevel="0" collapsed="false">
      <c r="A102" s="485"/>
      <c r="B102" s="486" t="s">
        <v>243</v>
      </c>
      <c r="C102" s="493" t="s">
        <v>244</v>
      </c>
      <c r="D102" s="488" t="n">
        <v>98</v>
      </c>
      <c r="E102" s="489" t="s">
        <v>70</v>
      </c>
      <c r="F102" s="490"/>
      <c r="G102" s="337" t="n">
        <f aca="false">+D102*F102</f>
        <v>0</v>
      </c>
      <c r="H102" s="369" t="n">
        <v>0</v>
      </c>
      <c r="I102" s="337" t="n">
        <f aca="false">+D102*H102</f>
        <v>0</v>
      </c>
      <c r="J102" s="337" t="n">
        <f aca="false">+G102+I102</f>
        <v>0</v>
      </c>
      <c r="K102" s="349"/>
    </row>
    <row r="103" s="492" customFormat="true" ht="24" hidden="false" customHeight="false" outlineLevel="0" collapsed="false">
      <c r="A103" s="485"/>
      <c r="B103" s="486" t="s">
        <v>245</v>
      </c>
      <c r="C103" s="493" t="s">
        <v>246</v>
      </c>
      <c r="D103" s="488" t="n">
        <v>56</v>
      </c>
      <c r="E103" s="489" t="s">
        <v>70</v>
      </c>
      <c r="F103" s="490"/>
      <c r="G103" s="337" t="n">
        <f aca="false">+D103*F103</f>
        <v>0</v>
      </c>
      <c r="H103" s="369"/>
      <c r="I103" s="337" t="n">
        <f aca="false">+D103*H103</f>
        <v>0</v>
      </c>
      <c r="J103" s="337" t="n">
        <f aca="false">+G103+I103</f>
        <v>0</v>
      </c>
      <c r="K103" s="349"/>
    </row>
    <row r="104" customFormat="false" ht="24" hidden="false" customHeight="false" outlineLevel="0" collapsed="false">
      <c r="A104" s="485"/>
      <c r="B104" s="486" t="s">
        <v>247</v>
      </c>
      <c r="C104" s="493" t="s">
        <v>248</v>
      </c>
      <c r="D104" s="488" t="n">
        <v>8</v>
      </c>
      <c r="E104" s="489" t="s">
        <v>70</v>
      </c>
      <c r="F104" s="490"/>
      <c r="G104" s="337" t="n">
        <f aca="false">+D104*F104</f>
        <v>0</v>
      </c>
      <c r="H104" s="369" t="n">
        <v>0</v>
      </c>
      <c r="I104" s="337" t="n">
        <f aca="false">+D104*H104</f>
        <v>0</v>
      </c>
      <c r="J104" s="337" t="n">
        <f aca="false">+G104+I104</f>
        <v>0</v>
      </c>
      <c r="K104" s="349"/>
    </row>
    <row r="105" customFormat="false" ht="24" hidden="false" customHeight="false" outlineLevel="0" collapsed="false">
      <c r="A105" s="485"/>
      <c r="B105" s="486" t="s">
        <v>249</v>
      </c>
      <c r="C105" s="493" t="s">
        <v>248</v>
      </c>
      <c r="D105" s="313" t="n">
        <v>7</v>
      </c>
      <c r="E105" s="489" t="s">
        <v>70</v>
      </c>
      <c r="F105" s="494"/>
      <c r="G105" s="337"/>
      <c r="H105" s="369" t="n">
        <v>0</v>
      </c>
      <c r="I105" s="337" t="n">
        <f aca="false">+D105*H105</f>
        <v>0</v>
      </c>
      <c r="J105" s="337" t="n">
        <f aca="false">+G105+I105</f>
        <v>0</v>
      </c>
      <c r="K105" s="349"/>
    </row>
    <row r="106" customFormat="false" ht="24" hidden="false" customHeight="false" outlineLevel="0" collapsed="false">
      <c r="A106" s="485"/>
      <c r="B106" s="486" t="s">
        <v>250</v>
      </c>
      <c r="C106" s="487" t="s">
        <v>251</v>
      </c>
      <c r="D106" s="313"/>
      <c r="E106" s="489" t="s">
        <v>70</v>
      </c>
      <c r="F106" s="494"/>
      <c r="G106" s="337" t="n">
        <f aca="false">+D106*F106</f>
        <v>0</v>
      </c>
      <c r="H106" s="369" t="n">
        <v>0</v>
      </c>
      <c r="I106" s="337" t="n">
        <f aca="false">+D106*H106</f>
        <v>0</v>
      </c>
      <c r="J106" s="337" t="n">
        <f aca="false">+G106+I106</f>
        <v>0</v>
      </c>
      <c r="K106" s="349"/>
    </row>
    <row r="107" customFormat="false" ht="24" hidden="false" customHeight="false" outlineLevel="0" collapsed="false">
      <c r="A107" s="485"/>
      <c r="B107" s="486" t="s">
        <v>252</v>
      </c>
      <c r="C107" s="487" t="s">
        <v>253</v>
      </c>
      <c r="D107" s="313"/>
      <c r="E107" s="489" t="s">
        <v>70</v>
      </c>
      <c r="F107" s="494"/>
      <c r="G107" s="337" t="n">
        <f aca="false">+D107*F107</f>
        <v>0</v>
      </c>
      <c r="H107" s="369" t="n">
        <v>0</v>
      </c>
      <c r="I107" s="337" t="n">
        <f aca="false">+D107*H107</f>
        <v>0</v>
      </c>
      <c r="J107" s="337" t="n">
        <f aca="false">+G107+I107</f>
        <v>0</v>
      </c>
      <c r="K107" s="349"/>
    </row>
    <row r="108" customFormat="false" ht="24" hidden="false" customHeight="false" outlineLevel="0" collapsed="false">
      <c r="A108" s="485"/>
      <c r="B108" s="486" t="s">
        <v>254</v>
      </c>
      <c r="C108" s="487" t="s">
        <v>255</v>
      </c>
      <c r="D108" s="313"/>
      <c r="E108" s="489" t="s">
        <v>70</v>
      </c>
      <c r="F108" s="494"/>
      <c r="G108" s="337" t="n">
        <f aca="false">+D108*F108</f>
        <v>0</v>
      </c>
      <c r="H108" s="369" t="n">
        <v>0</v>
      </c>
      <c r="I108" s="337" t="n">
        <f aca="false">+D108*H108</f>
        <v>0</v>
      </c>
      <c r="J108" s="337" t="n">
        <f aca="false">+G108+I108</f>
        <v>0</v>
      </c>
      <c r="K108" s="349"/>
    </row>
    <row r="109" customFormat="false" ht="24" hidden="false" customHeight="false" outlineLevel="0" collapsed="false">
      <c r="A109" s="485"/>
      <c r="B109" s="486" t="s">
        <v>256</v>
      </c>
      <c r="C109" s="487" t="s">
        <v>257</v>
      </c>
      <c r="D109" s="313"/>
      <c r="E109" s="489" t="s">
        <v>70</v>
      </c>
      <c r="F109" s="494"/>
      <c r="G109" s="337" t="n">
        <f aca="false">+D109*F109</f>
        <v>0</v>
      </c>
      <c r="H109" s="369" t="n">
        <v>0</v>
      </c>
      <c r="I109" s="337" t="n">
        <f aca="false">+D109*H109</f>
        <v>0</v>
      </c>
      <c r="J109" s="337" t="n">
        <f aca="false">+G109+I109</f>
        <v>0</v>
      </c>
      <c r="K109" s="349"/>
    </row>
    <row r="110" customFormat="false" ht="24" hidden="false" customHeight="false" outlineLevel="0" collapsed="false">
      <c r="A110" s="485"/>
      <c r="B110" s="486" t="s">
        <v>258</v>
      </c>
      <c r="C110" s="487" t="s">
        <v>259</v>
      </c>
      <c r="D110" s="313"/>
      <c r="E110" s="489" t="s">
        <v>70</v>
      </c>
      <c r="F110" s="494"/>
      <c r="G110" s="337" t="n">
        <f aca="false">+D110*F110</f>
        <v>0</v>
      </c>
      <c r="H110" s="369" t="n">
        <v>0</v>
      </c>
      <c r="I110" s="337" t="n">
        <f aca="false">+D110*H110</f>
        <v>0</v>
      </c>
      <c r="J110" s="337" t="n">
        <f aca="false">+G110+I110</f>
        <v>0</v>
      </c>
      <c r="K110" s="349"/>
    </row>
    <row r="111" customFormat="false" ht="24" hidden="false" customHeight="false" outlineLevel="0" collapsed="false">
      <c r="A111" s="485"/>
      <c r="B111" s="486" t="s">
        <v>260</v>
      </c>
      <c r="C111" s="487" t="s">
        <v>261</v>
      </c>
      <c r="D111" s="313"/>
      <c r="E111" s="489" t="s">
        <v>70</v>
      </c>
      <c r="F111" s="494"/>
      <c r="G111" s="337" t="n">
        <f aca="false">+D111*F111</f>
        <v>0</v>
      </c>
      <c r="H111" s="369" t="n">
        <v>0</v>
      </c>
      <c r="I111" s="337" t="n">
        <f aca="false">+D111*H111</f>
        <v>0</v>
      </c>
      <c r="J111" s="337" t="n">
        <f aca="false">+G111+I111</f>
        <v>0</v>
      </c>
      <c r="K111" s="349"/>
    </row>
    <row r="112" customFormat="false" ht="24" hidden="false" customHeight="false" outlineLevel="0" collapsed="false">
      <c r="A112" s="485"/>
      <c r="B112" s="486" t="s">
        <v>262</v>
      </c>
      <c r="C112" s="487" t="s">
        <v>263</v>
      </c>
      <c r="D112" s="313"/>
      <c r="E112" s="489" t="s">
        <v>70</v>
      </c>
      <c r="F112" s="494"/>
      <c r="G112" s="337" t="n">
        <f aca="false">+D112*F112</f>
        <v>0</v>
      </c>
      <c r="H112" s="369" t="n">
        <v>0</v>
      </c>
      <c r="I112" s="337" t="n">
        <f aca="false">+D112*H112</f>
        <v>0</v>
      </c>
      <c r="J112" s="337" t="n">
        <f aca="false">+G112+I112</f>
        <v>0</v>
      </c>
      <c r="K112" s="349"/>
    </row>
    <row r="113" customFormat="false" ht="24" hidden="false" customHeight="false" outlineLevel="0" collapsed="false">
      <c r="A113" s="485"/>
      <c r="B113" s="486" t="s">
        <v>264</v>
      </c>
      <c r="C113" s="493" t="s">
        <v>244</v>
      </c>
      <c r="D113" s="313"/>
      <c r="E113" s="489" t="s">
        <v>70</v>
      </c>
      <c r="F113" s="494"/>
      <c r="G113" s="337" t="n">
        <f aca="false">+D113*F113</f>
        <v>0</v>
      </c>
      <c r="H113" s="369" t="n">
        <v>0</v>
      </c>
      <c r="I113" s="337" t="n">
        <f aca="false">+D113*H113</f>
        <v>0</v>
      </c>
      <c r="J113" s="337" t="n">
        <f aca="false">+G113+I113</f>
        <v>0</v>
      </c>
      <c r="K113" s="349"/>
    </row>
    <row r="114" customFormat="false" ht="24" hidden="false" customHeight="false" outlineLevel="0" collapsed="false">
      <c r="A114" s="485"/>
      <c r="B114" s="486" t="s">
        <v>265</v>
      </c>
      <c r="C114" s="487" t="s">
        <v>266</v>
      </c>
      <c r="D114" s="313"/>
      <c r="E114" s="489" t="s">
        <v>70</v>
      </c>
      <c r="F114" s="494"/>
      <c r="G114" s="337" t="n">
        <f aca="false">+D114*F114</f>
        <v>0</v>
      </c>
      <c r="H114" s="369" t="n">
        <v>0</v>
      </c>
      <c r="I114" s="337" t="n">
        <f aca="false">+D114*H114</f>
        <v>0</v>
      </c>
      <c r="J114" s="337" t="n">
        <f aca="false">+G114+I114</f>
        <v>0</v>
      </c>
      <c r="K114" s="349"/>
    </row>
    <row r="115" customFormat="false" ht="24" hidden="false" customHeight="false" outlineLevel="0" collapsed="false">
      <c r="A115" s="485"/>
      <c r="B115" s="486" t="s">
        <v>267</v>
      </c>
      <c r="C115" s="487" t="s">
        <v>242</v>
      </c>
      <c r="D115" s="313"/>
      <c r="E115" s="489" t="s">
        <v>70</v>
      </c>
      <c r="F115" s="494"/>
      <c r="G115" s="337" t="n">
        <f aca="false">+D115*F115</f>
        <v>0</v>
      </c>
      <c r="H115" s="369" t="n">
        <v>0</v>
      </c>
      <c r="I115" s="337" t="n">
        <f aca="false">+D115*H115</f>
        <v>0</v>
      </c>
      <c r="J115" s="337" t="n">
        <f aca="false">+G115+I115</f>
        <v>0</v>
      </c>
      <c r="K115" s="349"/>
    </row>
    <row r="116" customFormat="false" ht="24" hidden="false" customHeight="false" outlineLevel="0" collapsed="false">
      <c r="A116" s="485"/>
      <c r="B116" s="486" t="s">
        <v>268</v>
      </c>
      <c r="C116" s="493" t="s">
        <v>269</v>
      </c>
      <c r="D116" s="313"/>
      <c r="E116" s="489" t="s">
        <v>70</v>
      </c>
      <c r="F116" s="494"/>
      <c r="G116" s="337" t="n">
        <f aca="false">+D116*F116</f>
        <v>0</v>
      </c>
      <c r="H116" s="369" t="n">
        <v>0</v>
      </c>
      <c r="I116" s="337" t="n">
        <f aca="false">+D116*H116</f>
        <v>0</v>
      </c>
      <c r="J116" s="337" t="n">
        <f aca="false">+G116+I116</f>
        <v>0</v>
      </c>
      <c r="K116" s="349"/>
    </row>
    <row r="117" customFormat="false" ht="24" hidden="false" customHeight="false" outlineLevel="0" collapsed="false">
      <c r="A117" s="485"/>
      <c r="B117" s="486" t="s">
        <v>270</v>
      </c>
      <c r="C117" s="487" t="s">
        <v>271</v>
      </c>
      <c r="D117" s="313"/>
      <c r="E117" s="489" t="s">
        <v>70</v>
      </c>
      <c r="F117" s="494"/>
      <c r="G117" s="337" t="n">
        <f aca="false">+D117*F117</f>
        <v>0</v>
      </c>
      <c r="H117" s="369" t="n">
        <v>0</v>
      </c>
      <c r="I117" s="337" t="n">
        <f aca="false">+D117*H117</f>
        <v>0</v>
      </c>
      <c r="J117" s="337" t="n">
        <f aca="false">+G117+I117</f>
        <v>0</v>
      </c>
      <c r="K117" s="349"/>
    </row>
    <row r="118" customFormat="false" ht="24" hidden="false" customHeight="false" outlineLevel="0" collapsed="false">
      <c r="A118" s="485"/>
      <c r="B118" s="486" t="s">
        <v>272</v>
      </c>
      <c r="C118" s="487" t="s">
        <v>273</v>
      </c>
      <c r="D118" s="313"/>
      <c r="E118" s="489" t="s">
        <v>70</v>
      </c>
      <c r="F118" s="494"/>
      <c r="G118" s="337" t="n">
        <f aca="false">+D118*F118</f>
        <v>0</v>
      </c>
      <c r="H118" s="369" t="n">
        <v>0</v>
      </c>
      <c r="I118" s="337" t="n">
        <f aca="false">+D118*H118</f>
        <v>0</v>
      </c>
      <c r="J118" s="337" t="n">
        <f aca="false">+G118+I118</f>
        <v>0</v>
      </c>
      <c r="K118" s="349"/>
    </row>
    <row r="119" customFormat="false" ht="24" hidden="false" customHeight="false" outlineLevel="0" collapsed="false">
      <c r="A119" s="485"/>
      <c r="B119" s="486" t="s">
        <v>274</v>
      </c>
      <c r="C119" s="487" t="s">
        <v>275</v>
      </c>
      <c r="D119" s="313"/>
      <c r="E119" s="489" t="s">
        <v>70</v>
      </c>
      <c r="F119" s="494"/>
      <c r="G119" s="337" t="n">
        <f aca="false">+D119*F119</f>
        <v>0</v>
      </c>
      <c r="H119" s="369" t="n">
        <v>0</v>
      </c>
      <c r="I119" s="337" t="n">
        <f aca="false">+D119*H119</f>
        <v>0</v>
      </c>
      <c r="J119" s="337" t="n">
        <f aca="false">+G119+I119</f>
        <v>0</v>
      </c>
      <c r="K119" s="349"/>
    </row>
    <row r="120" customFormat="false" ht="24" hidden="false" customHeight="false" outlineLevel="0" collapsed="false">
      <c r="A120" s="485"/>
      <c r="B120" s="486" t="s">
        <v>276</v>
      </c>
      <c r="C120" s="493" t="s">
        <v>277</v>
      </c>
      <c r="D120" s="313"/>
      <c r="E120" s="489" t="s">
        <v>70</v>
      </c>
      <c r="F120" s="494"/>
      <c r="G120" s="337" t="n">
        <f aca="false">+D120*F120</f>
        <v>0</v>
      </c>
      <c r="H120" s="369" t="n">
        <v>0</v>
      </c>
      <c r="I120" s="337" t="n">
        <f aca="false">+D120*H120</f>
        <v>0</v>
      </c>
      <c r="J120" s="337" t="n">
        <f aca="false">+G120+I120</f>
        <v>0</v>
      </c>
      <c r="K120" s="349"/>
    </row>
    <row r="121" customFormat="false" ht="24" hidden="false" customHeight="false" outlineLevel="0" collapsed="false">
      <c r="A121" s="485"/>
      <c r="B121" s="486" t="s">
        <v>278</v>
      </c>
      <c r="C121" s="487" t="s">
        <v>279</v>
      </c>
      <c r="D121" s="313"/>
      <c r="E121" s="489" t="s">
        <v>70</v>
      </c>
      <c r="F121" s="494"/>
      <c r="G121" s="337" t="n">
        <f aca="false">+D121*F121</f>
        <v>0</v>
      </c>
      <c r="H121" s="369" t="n">
        <v>0</v>
      </c>
      <c r="I121" s="337" t="n">
        <f aca="false">+D121*H121</f>
        <v>0</v>
      </c>
      <c r="J121" s="337" t="n">
        <f aca="false">+G121+I121</f>
        <v>0</v>
      </c>
      <c r="K121" s="349"/>
    </row>
    <row r="122" customFormat="false" ht="24" hidden="false" customHeight="false" outlineLevel="0" collapsed="false">
      <c r="A122" s="485"/>
      <c r="B122" s="486" t="s">
        <v>280</v>
      </c>
      <c r="C122" s="487" t="s">
        <v>281</v>
      </c>
      <c r="D122" s="313"/>
      <c r="E122" s="489" t="s">
        <v>70</v>
      </c>
      <c r="F122" s="494"/>
      <c r="G122" s="337" t="n">
        <f aca="false">+D122*F122</f>
        <v>0</v>
      </c>
      <c r="H122" s="369" t="n">
        <v>0</v>
      </c>
      <c r="I122" s="337" t="n">
        <f aca="false">+D122*H122</f>
        <v>0</v>
      </c>
      <c r="J122" s="337" t="n">
        <f aca="false">+G122+I122</f>
        <v>0</v>
      </c>
      <c r="K122" s="349"/>
    </row>
    <row r="123" customFormat="false" ht="24" hidden="false" customHeight="false" outlineLevel="0" collapsed="false">
      <c r="A123" s="485"/>
      <c r="B123" s="486" t="s">
        <v>282</v>
      </c>
      <c r="C123" s="487" t="s">
        <v>283</v>
      </c>
      <c r="D123" s="313"/>
      <c r="E123" s="489" t="s">
        <v>70</v>
      </c>
      <c r="F123" s="494"/>
      <c r="G123" s="337" t="n">
        <f aca="false">+D123*F123</f>
        <v>0</v>
      </c>
      <c r="H123" s="369" t="n">
        <v>0</v>
      </c>
      <c r="I123" s="337" t="n">
        <f aca="false">+D123*H123</f>
        <v>0</v>
      </c>
      <c r="J123" s="337" t="n">
        <f aca="false">+G123+I123</f>
        <v>0</v>
      </c>
      <c r="K123" s="349"/>
    </row>
    <row r="124" customFormat="false" ht="24" hidden="false" customHeight="false" outlineLevel="0" collapsed="false">
      <c r="A124" s="485"/>
      <c r="B124" s="486" t="s">
        <v>284</v>
      </c>
      <c r="C124" s="487" t="s">
        <v>285</v>
      </c>
      <c r="D124" s="313"/>
      <c r="E124" s="489" t="s">
        <v>70</v>
      </c>
      <c r="F124" s="494"/>
      <c r="G124" s="337" t="n">
        <f aca="false">+D124*F124</f>
        <v>0</v>
      </c>
      <c r="H124" s="369" t="n">
        <v>0</v>
      </c>
      <c r="I124" s="337" t="n">
        <f aca="false">+D124*H124</f>
        <v>0</v>
      </c>
      <c r="J124" s="337" t="n">
        <f aca="false">+G124+I124</f>
        <v>0</v>
      </c>
      <c r="K124" s="349"/>
    </row>
    <row r="125" customFormat="false" ht="24" hidden="false" customHeight="false" outlineLevel="0" collapsed="false">
      <c r="A125" s="485"/>
      <c r="B125" s="486" t="s">
        <v>286</v>
      </c>
      <c r="C125" s="487" t="s">
        <v>287</v>
      </c>
      <c r="D125" s="313"/>
      <c r="E125" s="489" t="s">
        <v>70</v>
      </c>
      <c r="F125" s="494"/>
      <c r="G125" s="337" t="n">
        <f aca="false">+D125*F125</f>
        <v>0</v>
      </c>
      <c r="H125" s="369" t="n">
        <v>0</v>
      </c>
      <c r="I125" s="337" t="n">
        <f aca="false">+D125*H125</f>
        <v>0</v>
      </c>
      <c r="J125" s="337" t="n">
        <f aca="false">+G125+I125</f>
        <v>0</v>
      </c>
      <c r="K125" s="349"/>
    </row>
    <row r="126" customFormat="false" ht="24" hidden="false" customHeight="false" outlineLevel="0" collapsed="false">
      <c r="A126" s="485"/>
      <c r="B126" s="486" t="s">
        <v>288</v>
      </c>
      <c r="C126" s="487" t="s">
        <v>289</v>
      </c>
      <c r="D126" s="313"/>
      <c r="E126" s="489" t="s">
        <v>70</v>
      </c>
      <c r="F126" s="494"/>
      <c r="G126" s="337" t="n">
        <f aca="false">+D126*F126</f>
        <v>0</v>
      </c>
      <c r="H126" s="369" t="n">
        <v>0</v>
      </c>
      <c r="I126" s="337" t="n">
        <f aca="false">+D126*H126</f>
        <v>0</v>
      </c>
      <c r="J126" s="337" t="n">
        <f aca="false">+G126+I126</f>
        <v>0</v>
      </c>
      <c r="K126" s="349"/>
    </row>
    <row r="127" customFormat="false" ht="24" hidden="false" customHeight="false" outlineLevel="0" collapsed="false">
      <c r="A127" s="485"/>
      <c r="B127" s="486" t="s">
        <v>290</v>
      </c>
      <c r="C127" s="487" t="s">
        <v>291</v>
      </c>
      <c r="D127" s="313"/>
      <c r="E127" s="489" t="s">
        <v>70</v>
      </c>
      <c r="F127" s="494"/>
      <c r="G127" s="337" t="n">
        <f aca="false">+D127*F127</f>
        <v>0</v>
      </c>
      <c r="H127" s="369" t="n">
        <v>0</v>
      </c>
      <c r="I127" s="337" t="n">
        <f aca="false">+D127*H127</f>
        <v>0</v>
      </c>
      <c r="J127" s="337" t="n">
        <f aca="false">+G127+I127</f>
        <v>0</v>
      </c>
      <c r="K127" s="349"/>
    </row>
    <row r="128" customFormat="false" ht="24" hidden="false" customHeight="false" outlineLevel="0" collapsed="false">
      <c r="A128" s="485"/>
      <c r="B128" s="486" t="s">
        <v>292</v>
      </c>
      <c r="C128" s="487" t="s">
        <v>293</v>
      </c>
      <c r="D128" s="313"/>
      <c r="E128" s="489" t="s">
        <v>70</v>
      </c>
      <c r="F128" s="494"/>
      <c r="G128" s="337" t="n">
        <f aca="false">+D128*F128</f>
        <v>0</v>
      </c>
      <c r="H128" s="369" t="n">
        <v>0</v>
      </c>
      <c r="I128" s="337" t="n">
        <f aca="false">+D128*H128</f>
        <v>0</v>
      </c>
      <c r="J128" s="337" t="n">
        <f aca="false">+G128+I128</f>
        <v>0</v>
      </c>
      <c r="K128" s="349"/>
    </row>
    <row r="129" customFormat="false" ht="24" hidden="false" customHeight="false" outlineLevel="0" collapsed="false">
      <c r="A129" s="485"/>
      <c r="B129" s="486" t="s">
        <v>294</v>
      </c>
      <c r="C129" s="487" t="s">
        <v>293</v>
      </c>
      <c r="D129" s="313"/>
      <c r="E129" s="489" t="s">
        <v>70</v>
      </c>
      <c r="F129" s="494"/>
      <c r="G129" s="337" t="n">
        <f aca="false">+D129*F129</f>
        <v>0</v>
      </c>
      <c r="H129" s="369" t="n">
        <v>0</v>
      </c>
      <c r="I129" s="337" t="n">
        <f aca="false">+D129*H129</f>
        <v>0</v>
      </c>
      <c r="J129" s="337" t="n">
        <f aca="false">+G129+I129</f>
        <v>0</v>
      </c>
      <c r="K129" s="349"/>
    </row>
    <row r="130" customFormat="false" ht="39" hidden="false" customHeight="false" outlineLevel="0" collapsed="false">
      <c r="A130" s="485"/>
      <c r="B130" s="486" t="s">
        <v>295</v>
      </c>
      <c r="C130" s="499" t="s">
        <v>296</v>
      </c>
      <c r="D130" s="313"/>
      <c r="E130" s="489" t="s">
        <v>70</v>
      </c>
      <c r="F130" s="494"/>
      <c r="G130" s="337" t="n">
        <f aca="false">+D130*F130</f>
        <v>0</v>
      </c>
      <c r="H130" s="369" t="n">
        <v>0</v>
      </c>
      <c r="I130" s="337" t="n">
        <f aca="false">+D130*H130</f>
        <v>0</v>
      </c>
      <c r="J130" s="337" t="n">
        <f aca="false">+G130+I130</f>
        <v>0</v>
      </c>
      <c r="K130" s="349"/>
    </row>
    <row r="131" customFormat="false" ht="24" hidden="false" customHeight="false" outlineLevel="0" collapsed="false">
      <c r="A131" s="485"/>
      <c r="B131" s="486" t="s">
        <v>297</v>
      </c>
      <c r="C131" s="487" t="s">
        <v>298</v>
      </c>
      <c r="D131" s="313"/>
      <c r="E131" s="489" t="s">
        <v>70</v>
      </c>
      <c r="F131" s="494"/>
      <c r="G131" s="337" t="n">
        <f aca="false">+D131*F131</f>
        <v>0</v>
      </c>
      <c r="H131" s="369" t="n">
        <v>0</v>
      </c>
      <c r="I131" s="337" t="n">
        <f aca="false">+D131*H131</f>
        <v>0</v>
      </c>
      <c r="J131" s="337" t="n">
        <f aca="false">+G131+I131</f>
        <v>0</v>
      </c>
      <c r="K131" s="349"/>
    </row>
    <row r="132" customFormat="false" ht="24" hidden="false" customHeight="false" outlineLevel="0" collapsed="false">
      <c r="A132" s="485"/>
      <c r="B132" s="486"/>
      <c r="C132" s="487"/>
      <c r="D132" s="313"/>
      <c r="E132" s="489"/>
      <c r="F132" s="494"/>
      <c r="G132" s="337" t="n">
        <f aca="false">+D132*F132</f>
        <v>0</v>
      </c>
      <c r="H132" s="369" t="n">
        <v>0</v>
      </c>
      <c r="I132" s="337" t="n">
        <f aca="false">+D132*H132</f>
        <v>0</v>
      </c>
      <c r="J132" s="337" t="n">
        <f aca="false">+G132+I132</f>
        <v>0</v>
      </c>
      <c r="K132" s="349"/>
    </row>
    <row r="133" customFormat="false" ht="24" hidden="false" customHeight="false" outlineLevel="0" collapsed="false">
      <c r="A133" s="485"/>
      <c r="B133" s="486" t="s">
        <v>299</v>
      </c>
      <c r="C133" s="487" t="s">
        <v>300</v>
      </c>
      <c r="D133" s="313"/>
      <c r="E133" s="489" t="s">
        <v>70</v>
      </c>
      <c r="F133" s="494"/>
      <c r="G133" s="337" t="n">
        <f aca="false">+D133*F133</f>
        <v>0</v>
      </c>
      <c r="H133" s="369" t="n">
        <v>0</v>
      </c>
      <c r="I133" s="337" t="n">
        <f aca="false">+D133*H133</f>
        <v>0</v>
      </c>
      <c r="J133" s="337" t="n">
        <f aca="false">+G133+I133</f>
        <v>0</v>
      </c>
      <c r="K133" s="349"/>
    </row>
    <row r="134" s="492" customFormat="true" ht="24" hidden="false" customHeight="false" outlineLevel="0" collapsed="false">
      <c r="A134" s="485"/>
      <c r="B134" s="486" t="s">
        <v>301</v>
      </c>
      <c r="C134" s="487" t="s">
        <v>302</v>
      </c>
      <c r="D134" s="313"/>
      <c r="E134" s="489" t="s">
        <v>70</v>
      </c>
      <c r="F134" s="456"/>
      <c r="G134" s="337" t="n">
        <f aca="false">+D134*F134</f>
        <v>0</v>
      </c>
      <c r="H134" s="456"/>
      <c r="I134" s="337" t="n">
        <f aca="false">+D134*H134</f>
        <v>0</v>
      </c>
      <c r="J134" s="337" t="n">
        <f aca="false">+G134+I134</f>
        <v>0</v>
      </c>
      <c r="K134" s="349"/>
    </row>
    <row r="135" customFormat="false" ht="24" hidden="false" customHeight="false" outlineLevel="0" collapsed="false">
      <c r="A135" s="485"/>
      <c r="B135" s="486" t="s">
        <v>303</v>
      </c>
      <c r="C135" s="493" t="s">
        <v>218</v>
      </c>
      <c r="D135" s="313"/>
      <c r="E135" s="489" t="s">
        <v>70</v>
      </c>
      <c r="F135" s="494"/>
      <c r="G135" s="337" t="n">
        <f aca="false">+D135*F135</f>
        <v>0</v>
      </c>
      <c r="H135" s="369" t="n">
        <v>0</v>
      </c>
      <c r="I135" s="337" t="n">
        <f aca="false">+D135*H135</f>
        <v>0</v>
      </c>
      <c r="J135" s="337" t="n">
        <f aca="false">+G135+I135</f>
        <v>0</v>
      </c>
      <c r="K135" s="349"/>
    </row>
    <row r="136" s="492" customFormat="true" ht="24" hidden="false" customHeight="false" outlineLevel="0" collapsed="false">
      <c r="A136" s="485"/>
      <c r="B136" s="486" t="s">
        <v>304</v>
      </c>
      <c r="C136" s="487" t="s">
        <v>220</v>
      </c>
      <c r="D136" s="313"/>
      <c r="E136" s="489" t="s">
        <v>70</v>
      </c>
      <c r="F136" s="490"/>
      <c r="G136" s="337" t="n">
        <f aca="false">+D136*F136</f>
        <v>0</v>
      </c>
      <c r="H136" s="369"/>
      <c r="I136" s="337" t="n">
        <f aca="false">+D136*H136</f>
        <v>0</v>
      </c>
      <c r="J136" s="337" t="n">
        <f aca="false">+G136+I136</f>
        <v>0</v>
      </c>
      <c r="K136" s="349"/>
    </row>
    <row r="137" s="366" customFormat="true" ht="24" hidden="false" customHeight="false" outlineLevel="0" collapsed="false">
      <c r="A137" s="485"/>
      <c r="B137" s="486" t="s">
        <v>305</v>
      </c>
      <c r="C137" s="493" t="s">
        <v>226</v>
      </c>
      <c r="D137" s="313"/>
      <c r="E137" s="489" t="s">
        <v>70</v>
      </c>
      <c r="F137" s="494"/>
      <c r="G137" s="337" t="n">
        <f aca="false">+D137*F137</f>
        <v>0</v>
      </c>
      <c r="H137" s="369" t="n">
        <v>0</v>
      </c>
      <c r="I137" s="337" t="n">
        <f aca="false">+D137*H137</f>
        <v>0</v>
      </c>
      <c r="J137" s="337" t="n">
        <f aca="false">+G137+I137</f>
        <v>0</v>
      </c>
      <c r="K137" s="349"/>
    </row>
    <row r="138" s="492" customFormat="true" ht="24" hidden="false" customHeight="false" outlineLevel="0" collapsed="false">
      <c r="A138" s="485"/>
      <c r="B138" s="486" t="s">
        <v>306</v>
      </c>
      <c r="C138" s="487" t="s">
        <v>307</v>
      </c>
      <c r="D138" s="313"/>
      <c r="E138" s="489" t="s">
        <v>70</v>
      </c>
      <c r="F138" s="494"/>
      <c r="G138" s="337" t="n">
        <f aca="false">+D138*F138</f>
        <v>0</v>
      </c>
      <c r="H138" s="369"/>
      <c r="I138" s="337"/>
      <c r="J138" s="337" t="n">
        <f aca="false">+G138+I138</f>
        <v>0</v>
      </c>
      <c r="K138" s="349"/>
    </row>
    <row r="139" s="366" customFormat="true" ht="24" hidden="false" customHeight="false" outlineLevel="0" collapsed="false">
      <c r="A139" s="485"/>
      <c r="B139" s="486" t="s">
        <v>308</v>
      </c>
      <c r="C139" s="493" t="s">
        <v>309</v>
      </c>
      <c r="D139" s="313"/>
      <c r="E139" s="489" t="s">
        <v>70</v>
      </c>
      <c r="F139" s="494"/>
      <c r="G139" s="337" t="n">
        <f aca="false">+D139*F139</f>
        <v>0</v>
      </c>
      <c r="H139" s="369" t="n">
        <v>0</v>
      </c>
      <c r="I139" s="337" t="n">
        <f aca="false">+D139*H139</f>
        <v>0</v>
      </c>
      <c r="J139" s="337" t="n">
        <f aca="false">+G139+I139</f>
        <v>0</v>
      </c>
      <c r="K139" s="349"/>
    </row>
    <row r="140" s="492" customFormat="true" ht="24" hidden="false" customHeight="false" outlineLevel="0" collapsed="false">
      <c r="A140" s="485"/>
      <c r="B140" s="486" t="s">
        <v>310</v>
      </c>
      <c r="C140" s="493" t="s">
        <v>311</v>
      </c>
      <c r="D140" s="313"/>
      <c r="E140" s="489" t="s">
        <v>70</v>
      </c>
      <c r="F140" s="494"/>
      <c r="G140" s="337" t="n">
        <f aca="false">+D140*F140</f>
        <v>0</v>
      </c>
      <c r="H140" s="369"/>
      <c r="I140" s="337"/>
      <c r="J140" s="337" t="n">
        <f aca="false">+G140+I140</f>
        <v>0</v>
      </c>
      <c r="K140" s="349"/>
    </row>
    <row r="141" s="366" customFormat="true" ht="24" hidden="false" customHeight="false" outlineLevel="0" collapsed="false">
      <c r="A141" s="485"/>
      <c r="B141" s="486" t="s">
        <v>312</v>
      </c>
      <c r="C141" s="487"/>
      <c r="D141" s="313"/>
      <c r="E141" s="489" t="s">
        <v>70</v>
      </c>
      <c r="F141" s="456"/>
      <c r="G141" s="337" t="n">
        <f aca="false">+D141*F141</f>
        <v>0</v>
      </c>
      <c r="H141" s="456"/>
      <c r="I141" s="337" t="n">
        <f aca="false">+D141*H141</f>
        <v>0</v>
      </c>
      <c r="J141" s="337" t="n">
        <f aca="false">+G141+I141</f>
        <v>0</v>
      </c>
      <c r="K141" s="349"/>
    </row>
    <row r="142" s="366" customFormat="true" ht="24" hidden="false" customHeight="false" outlineLevel="0" collapsed="false">
      <c r="A142" s="485"/>
      <c r="B142" s="486" t="s">
        <v>313</v>
      </c>
      <c r="C142" s="487"/>
      <c r="D142" s="313"/>
      <c r="E142" s="489" t="s">
        <v>70</v>
      </c>
      <c r="F142" s="456"/>
      <c r="G142" s="337" t="n">
        <f aca="false">+D142*F142</f>
        <v>0</v>
      </c>
      <c r="H142" s="456"/>
      <c r="I142" s="337" t="n">
        <f aca="false">+D142*H142</f>
        <v>0</v>
      </c>
      <c r="J142" s="337" t="n">
        <f aca="false">+G142+I142</f>
        <v>0</v>
      </c>
      <c r="K142" s="349"/>
    </row>
    <row r="143" s="366" customFormat="true" ht="24" hidden="false" customHeight="false" outlineLevel="0" collapsed="false">
      <c r="A143" s="485"/>
      <c r="B143" s="486" t="s">
        <v>314</v>
      </c>
      <c r="C143" s="487" t="s">
        <v>315</v>
      </c>
      <c r="D143" s="313"/>
      <c r="E143" s="489" t="s">
        <v>70</v>
      </c>
      <c r="F143" s="418"/>
      <c r="G143" s="337" t="n">
        <f aca="false">+D143*F143</f>
        <v>0</v>
      </c>
      <c r="H143" s="418"/>
      <c r="I143" s="337" t="n">
        <f aca="false">+D143*H143</f>
        <v>0</v>
      </c>
      <c r="J143" s="337" t="n">
        <f aca="false">+G143+I143</f>
        <v>0</v>
      </c>
      <c r="K143" s="349"/>
    </row>
    <row r="144" s="366" customFormat="true" ht="24" hidden="false" customHeight="false" outlineLevel="0" collapsed="false">
      <c r="A144" s="485"/>
      <c r="B144" s="486" t="s">
        <v>316</v>
      </c>
      <c r="C144" s="487" t="s">
        <v>317</v>
      </c>
      <c r="D144" s="313"/>
      <c r="E144" s="489" t="s">
        <v>70</v>
      </c>
      <c r="F144" s="418"/>
      <c r="G144" s="337" t="n">
        <f aca="false">+D144*F144</f>
        <v>0</v>
      </c>
      <c r="H144" s="418"/>
      <c r="I144" s="337" t="n">
        <f aca="false">+D144*H144</f>
        <v>0</v>
      </c>
      <c r="J144" s="337" t="n">
        <f aca="false">+G144+I144</f>
        <v>0</v>
      </c>
      <c r="K144" s="349"/>
    </row>
    <row r="145" s="366" customFormat="true" ht="24" hidden="false" customHeight="false" outlineLevel="0" collapsed="false">
      <c r="A145" s="485"/>
      <c r="B145" s="486" t="s">
        <v>318</v>
      </c>
      <c r="C145" s="487" t="s">
        <v>319</v>
      </c>
      <c r="D145" s="313"/>
      <c r="E145" s="489" t="s">
        <v>70</v>
      </c>
      <c r="F145" s="456"/>
      <c r="G145" s="337" t="n">
        <f aca="false">+D145*F145</f>
        <v>0</v>
      </c>
      <c r="H145" s="456"/>
      <c r="I145" s="337" t="n">
        <f aca="false">+D145*H145</f>
        <v>0</v>
      </c>
      <c r="J145" s="337" t="n">
        <f aca="false">+G145+I145</f>
        <v>0</v>
      </c>
      <c r="K145" s="349"/>
    </row>
    <row r="146" s="366" customFormat="true" ht="39" hidden="false" customHeight="false" outlineLevel="0" collapsed="false">
      <c r="A146" s="485"/>
      <c r="B146" s="486" t="s">
        <v>320</v>
      </c>
      <c r="C146" s="499" t="s">
        <v>321</v>
      </c>
      <c r="D146" s="313"/>
      <c r="E146" s="489" t="s">
        <v>70</v>
      </c>
      <c r="F146" s="456"/>
      <c r="G146" s="337" t="n">
        <f aca="false">+D146*F146</f>
        <v>0</v>
      </c>
      <c r="H146" s="456"/>
      <c r="I146" s="337" t="n">
        <f aca="false">+D146*H146</f>
        <v>0</v>
      </c>
      <c r="J146" s="337" t="n">
        <f aca="false">+G146+I146</f>
        <v>0</v>
      </c>
      <c r="K146" s="349"/>
    </row>
    <row r="147" s="366" customFormat="true" ht="24" hidden="false" customHeight="false" outlineLevel="0" collapsed="false">
      <c r="A147" s="485"/>
      <c r="B147" s="486" t="s">
        <v>299</v>
      </c>
      <c r="C147" s="487" t="s">
        <v>300</v>
      </c>
      <c r="D147" s="313"/>
      <c r="E147" s="489" t="s">
        <v>70</v>
      </c>
      <c r="F147" s="494"/>
      <c r="G147" s="337" t="n">
        <f aca="false">+D147*F147</f>
        <v>0</v>
      </c>
      <c r="H147" s="369"/>
      <c r="I147" s="337" t="n">
        <f aca="false">+D147*H147</f>
        <v>0</v>
      </c>
      <c r="J147" s="337" t="n">
        <f aca="false">+G147+I147</f>
        <v>0</v>
      </c>
      <c r="K147" s="349"/>
    </row>
    <row r="148" s="366" customFormat="true" ht="24" hidden="false" customHeight="false" outlineLevel="0" collapsed="false">
      <c r="A148" s="485"/>
      <c r="B148" s="486" t="s">
        <v>301</v>
      </c>
      <c r="C148" s="487" t="s">
        <v>302</v>
      </c>
      <c r="D148" s="313"/>
      <c r="E148" s="489" t="s">
        <v>70</v>
      </c>
      <c r="F148" s="494"/>
      <c r="G148" s="337" t="n">
        <f aca="false">+D148*F148</f>
        <v>0</v>
      </c>
      <c r="H148" s="369"/>
      <c r="I148" s="337" t="n">
        <f aca="false">+D148*H148</f>
        <v>0</v>
      </c>
      <c r="J148" s="337" t="n">
        <f aca="false">+G148+I148</f>
        <v>0</v>
      </c>
      <c r="K148" s="349"/>
    </row>
    <row r="149" s="366" customFormat="true" ht="24" hidden="false" customHeight="false" outlineLevel="0" collapsed="false">
      <c r="A149" s="485"/>
      <c r="B149" s="486" t="s">
        <v>303</v>
      </c>
      <c r="C149" s="487"/>
      <c r="D149" s="313"/>
      <c r="E149" s="489" t="s">
        <v>70</v>
      </c>
      <c r="F149" s="494"/>
      <c r="G149" s="337" t="n">
        <f aca="false">+D149*F149</f>
        <v>0</v>
      </c>
      <c r="H149" s="369"/>
      <c r="I149" s="337" t="n">
        <f aca="false">+D149*H149</f>
        <v>0</v>
      </c>
      <c r="J149" s="337" t="n">
        <f aca="false">+G149+I149</f>
        <v>0</v>
      </c>
      <c r="K149" s="349"/>
    </row>
    <row r="150" s="366" customFormat="true" ht="24" hidden="false" customHeight="false" outlineLevel="0" collapsed="false">
      <c r="A150" s="485"/>
      <c r="B150" s="486" t="s">
        <v>304</v>
      </c>
      <c r="C150" s="487" t="s">
        <v>220</v>
      </c>
      <c r="D150" s="313"/>
      <c r="E150" s="489" t="s">
        <v>70</v>
      </c>
      <c r="F150" s="494"/>
      <c r="G150" s="337" t="n">
        <f aca="false">+D150*F150</f>
        <v>0</v>
      </c>
      <c r="H150" s="369"/>
      <c r="I150" s="337" t="n">
        <f aca="false">+D150*H150</f>
        <v>0</v>
      </c>
      <c r="J150" s="337" t="n">
        <f aca="false">+G150+I150</f>
        <v>0</v>
      </c>
      <c r="K150" s="349"/>
    </row>
    <row r="151" s="366" customFormat="true" ht="24" hidden="false" customHeight="false" outlineLevel="0" collapsed="false">
      <c r="A151" s="485"/>
      <c r="B151" s="486" t="s">
        <v>305</v>
      </c>
      <c r="C151" s="487"/>
      <c r="D151" s="313"/>
      <c r="E151" s="489" t="s">
        <v>70</v>
      </c>
      <c r="F151" s="494"/>
      <c r="G151" s="337" t="n">
        <f aca="false">+D151*F151</f>
        <v>0</v>
      </c>
      <c r="H151" s="369"/>
      <c r="I151" s="337" t="n">
        <f aca="false">+D151*H151</f>
        <v>0</v>
      </c>
      <c r="J151" s="337" t="n">
        <f aca="false">+G151+I151</f>
        <v>0</v>
      </c>
      <c r="K151" s="349"/>
    </row>
    <row r="152" s="366" customFormat="true" ht="24" hidden="false" customHeight="false" outlineLevel="0" collapsed="false">
      <c r="A152" s="485"/>
      <c r="B152" s="486" t="s">
        <v>306</v>
      </c>
      <c r="C152" s="487" t="s">
        <v>307</v>
      </c>
      <c r="D152" s="313"/>
      <c r="E152" s="489" t="s">
        <v>70</v>
      </c>
      <c r="F152" s="494"/>
      <c r="G152" s="337" t="n">
        <f aca="false">+D152*F152</f>
        <v>0</v>
      </c>
      <c r="H152" s="369"/>
      <c r="I152" s="337" t="n">
        <f aca="false">+D152*H152</f>
        <v>0</v>
      </c>
      <c r="J152" s="337" t="n">
        <f aca="false">+G152+I152</f>
        <v>0</v>
      </c>
      <c r="K152" s="349"/>
    </row>
    <row r="153" s="366" customFormat="true" ht="24" hidden="false" customHeight="false" outlineLevel="0" collapsed="false">
      <c r="A153" s="500"/>
      <c r="B153" s="501" t="s">
        <v>308</v>
      </c>
      <c r="C153" s="487"/>
      <c r="D153" s="502"/>
      <c r="E153" s="489" t="s">
        <v>70</v>
      </c>
      <c r="F153" s="503"/>
      <c r="G153" s="337" t="n">
        <f aca="false">+D153*F153</f>
        <v>0</v>
      </c>
      <c r="H153" s="369"/>
      <c r="I153" s="337" t="n">
        <f aca="false">+D153*H153</f>
        <v>0</v>
      </c>
      <c r="J153" s="337" t="n">
        <f aca="false">+G153+I153</f>
        <v>0</v>
      </c>
      <c r="K153" s="349"/>
    </row>
    <row r="154" s="366" customFormat="true" ht="24" hidden="false" customHeight="false" outlineLevel="0" collapsed="false">
      <c r="A154" s="500"/>
      <c r="B154" s="501" t="s">
        <v>310</v>
      </c>
      <c r="C154" s="487"/>
      <c r="D154" s="502"/>
      <c r="E154" s="489" t="s">
        <v>70</v>
      </c>
      <c r="F154" s="503"/>
      <c r="G154" s="337" t="n">
        <f aca="false">+D154*F154</f>
        <v>0</v>
      </c>
      <c r="H154" s="369"/>
      <c r="I154" s="337" t="n">
        <f aca="false">+D154*H154</f>
        <v>0</v>
      </c>
      <c r="J154" s="337" t="n">
        <f aca="false">+G154+I154</f>
        <v>0</v>
      </c>
      <c r="K154" s="349"/>
    </row>
    <row r="155" s="366" customFormat="true" ht="24" hidden="false" customHeight="false" outlineLevel="0" collapsed="false">
      <c r="A155" s="500"/>
      <c r="B155" s="501" t="s">
        <v>312</v>
      </c>
      <c r="C155" s="487" t="s">
        <v>322</v>
      </c>
      <c r="D155" s="502"/>
      <c r="E155" s="489" t="s">
        <v>70</v>
      </c>
      <c r="F155" s="503"/>
      <c r="G155" s="337" t="n">
        <f aca="false">+D155*F155</f>
        <v>0</v>
      </c>
      <c r="H155" s="369"/>
      <c r="I155" s="337" t="n">
        <f aca="false">+D155*H155</f>
        <v>0</v>
      </c>
      <c r="J155" s="337" t="n">
        <f aca="false">+G155+I155</f>
        <v>0</v>
      </c>
      <c r="K155" s="349"/>
    </row>
    <row r="156" s="366" customFormat="true" ht="22.9" hidden="false" customHeight="true" outlineLevel="0" collapsed="false">
      <c r="A156" s="500"/>
      <c r="B156" s="501" t="s">
        <v>313</v>
      </c>
      <c r="C156" s="487" t="s">
        <v>323</v>
      </c>
      <c r="D156" s="502"/>
      <c r="E156" s="489" t="s">
        <v>70</v>
      </c>
      <c r="F156" s="503"/>
      <c r="G156" s="337" t="n">
        <f aca="false">+D156*F156</f>
        <v>0</v>
      </c>
      <c r="H156" s="369"/>
      <c r="I156" s="337" t="n">
        <f aca="false">+D156*H156</f>
        <v>0</v>
      </c>
      <c r="J156" s="337" t="n">
        <f aca="false">+G156+I156</f>
        <v>0</v>
      </c>
      <c r="K156" s="349"/>
    </row>
    <row r="157" s="366" customFormat="true" ht="24" hidden="false" customHeight="false" outlineLevel="0" collapsed="false">
      <c r="A157" s="500"/>
      <c r="B157" s="501"/>
      <c r="C157" s="487"/>
      <c r="D157" s="502"/>
      <c r="E157" s="489" t="s">
        <v>70</v>
      </c>
      <c r="F157" s="503"/>
      <c r="G157" s="337" t="n">
        <f aca="false">+D157*F157</f>
        <v>0</v>
      </c>
      <c r="H157" s="369"/>
      <c r="I157" s="337" t="n">
        <f aca="false">+D157*H157</f>
        <v>0</v>
      </c>
      <c r="J157" s="337" t="n">
        <f aca="false">+G157+I157</f>
        <v>0</v>
      </c>
      <c r="K157" s="349"/>
    </row>
    <row r="158" s="492" customFormat="true" ht="24" hidden="false" customHeight="false" outlineLevel="0" collapsed="false">
      <c r="A158" s="500"/>
      <c r="B158" s="501" t="s">
        <v>324</v>
      </c>
      <c r="C158" s="493" t="s">
        <v>325</v>
      </c>
      <c r="D158" s="502"/>
      <c r="E158" s="489" t="s">
        <v>70</v>
      </c>
      <c r="F158" s="456"/>
      <c r="G158" s="337" t="n">
        <f aca="false">+D158*F158</f>
        <v>0</v>
      </c>
      <c r="H158" s="415"/>
      <c r="I158" s="337" t="n">
        <f aca="false">+D158*H158</f>
        <v>0</v>
      </c>
      <c r="J158" s="337" t="n">
        <f aca="false">+G158+I158</f>
        <v>0</v>
      </c>
      <c r="K158" s="349"/>
    </row>
    <row r="159" s="366" customFormat="true" ht="24" hidden="false" customHeight="false" outlineLevel="0" collapsed="false">
      <c r="A159" s="500"/>
      <c r="B159" s="501" t="s">
        <v>326</v>
      </c>
      <c r="C159" s="493" t="s">
        <v>327</v>
      </c>
      <c r="D159" s="502"/>
      <c r="E159" s="489" t="s">
        <v>70</v>
      </c>
      <c r="F159" s="503"/>
      <c r="G159" s="337" t="n">
        <f aca="false">+D159*F159</f>
        <v>0</v>
      </c>
      <c r="H159" s="369"/>
      <c r="I159" s="337" t="n">
        <f aca="false">+D159*H159</f>
        <v>0</v>
      </c>
      <c r="J159" s="337" t="n">
        <f aca="false">+G159+I159</f>
        <v>0</v>
      </c>
      <c r="K159" s="349"/>
    </row>
    <row r="160" s="366" customFormat="true" ht="24" hidden="false" customHeight="false" outlineLevel="0" collapsed="false">
      <c r="A160" s="500"/>
      <c r="B160" s="501" t="s">
        <v>328</v>
      </c>
      <c r="C160" s="493" t="s">
        <v>327</v>
      </c>
      <c r="D160" s="502"/>
      <c r="E160" s="489" t="s">
        <v>70</v>
      </c>
      <c r="F160" s="503"/>
      <c r="G160" s="337" t="n">
        <f aca="false">+D160*F160</f>
        <v>0</v>
      </c>
      <c r="H160" s="369"/>
      <c r="I160" s="337" t="n">
        <f aca="false">+D160*H160</f>
        <v>0</v>
      </c>
      <c r="J160" s="337" t="n">
        <f aca="false">+G160+I160</f>
        <v>0</v>
      </c>
      <c r="K160" s="349"/>
    </row>
    <row r="161" customFormat="false" ht="24.75" hidden="false" customHeight="false" outlineLevel="0" collapsed="false">
      <c r="A161" s="504"/>
      <c r="B161" s="505"/>
      <c r="C161" s="487"/>
      <c r="D161" s="506"/>
      <c r="E161" s="507"/>
      <c r="F161" s="508"/>
      <c r="G161" s="337" t="n">
        <f aca="false">+D161*F161</f>
        <v>0</v>
      </c>
      <c r="H161" s="369"/>
      <c r="I161" s="337" t="n">
        <f aca="false">+D161*H161</f>
        <v>0</v>
      </c>
      <c r="J161" s="337" t="n">
        <f aca="false">+G161+I161</f>
        <v>0</v>
      </c>
      <c r="K161" s="478"/>
    </row>
    <row r="162" customFormat="false" ht="25.5" hidden="false" customHeight="false" outlineLevel="0" collapsed="false">
      <c r="A162" s="404"/>
      <c r="B162" s="371"/>
      <c r="C162" s="372" t="s">
        <v>329</v>
      </c>
      <c r="D162" s="509"/>
      <c r="E162" s="374"/>
      <c r="F162" s="375"/>
      <c r="G162" s="373" t="n">
        <f aca="false">SUM(G86:G161)</f>
        <v>0</v>
      </c>
      <c r="H162" s="373"/>
      <c r="I162" s="373" t="n">
        <f aca="false">SUM(I86:I161)</f>
        <v>0</v>
      </c>
      <c r="J162" s="373" t="n">
        <f aca="false">SUM(J86:J161)</f>
        <v>0</v>
      </c>
      <c r="K162" s="405"/>
    </row>
    <row r="163" customFormat="false" ht="24.75" hidden="false" customHeight="false" outlineLevel="0" collapsed="false">
      <c r="A163" s="406" t="n">
        <v>4.5</v>
      </c>
      <c r="B163" s="333" t="s">
        <v>128</v>
      </c>
      <c r="C163" s="334"/>
      <c r="D163" s="510"/>
      <c r="E163" s="409"/>
      <c r="F163" s="511"/>
      <c r="G163" s="337" t="n">
        <f aca="false">+D163*F163</f>
        <v>0</v>
      </c>
      <c r="H163" s="369"/>
      <c r="I163" s="512" t="n">
        <f aca="false">+D163*H163</f>
        <v>0</v>
      </c>
      <c r="J163" s="512" t="n">
        <f aca="false">+G163+I163</f>
        <v>0</v>
      </c>
      <c r="K163" s="513"/>
    </row>
    <row r="164" s="521" customFormat="true" ht="24.75" hidden="false" customHeight="true" outlineLevel="0" collapsed="false">
      <c r="A164" s="514"/>
      <c r="B164" s="515" t="s">
        <v>330</v>
      </c>
      <c r="C164" s="516" t="s">
        <v>331</v>
      </c>
      <c r="D164" s="517" t="n">
        <v>0</v>
      </c>
      <c r="E164" s="518" t="s">
        <v>70</v>
      </c>
      <c r="F164" s="519"/>
      <c r="G164" s="337" t="n">
        <f aca="false">+D164*F164</f>
        <v>0</v>
      </c>
      <c r="H164" s="369"/>
      <c r="I164" s="337" t="n">
        <f aca="false">+D164*H164</f>
        <v>0</v>
      </c>
      <c r="J164" s="337" t="n">
        <f aca="false">+G164+I164</f>
        <v>0</v>
      </c>
      <c r="K164" s="520"/>
    </row>
    <row r="165" s="521" customFormat="true" ht="24.75" hidden="false" customHeight="true" outlineLevel="0" collapsed="false">
      <c r="A165" s="514"/>
      <c r="B165" s="515"/>
      <c r="C165" s="516" t="s">
        <v>332</v>
      </c>
      <c r="D165" s="517" t="n">
        <v>0</v>
      </c>
      <c r="E165" s="518" t="s">
        <v>70</v>
      </c>
      <c r="F165" s="519"/>
      <c r="G165" s="337" t="n">
        <f aca="false">+D165*F165</f>
        <v>0</v>
      </c>
      <c r="H165" s="369"/>
      <c r="I165" s="337" t="n">
        <f aca="false">+D165*H165</f>
        <v>0</v>
      </c>
      <c r="J165" s="337" t="n">
        <f aca="false">+G165+I165</f>
        <v>0</v>
      </c>
      <c r="K165" s="520"/>
    </row>
    <row r="166" s="521" customFormat="true" ht="24.75" hidden="false" customHeight="true" outlineLevel="0" collapsed="false">
      <c r="A166" s="514"/>
      <c r="B166" s="515"/>
      <c r="C166" s="516" t="s">
        <v>333</v>
      </c>
      <c r="D166" s="517" t="n">
        <v>0</v>
      </c>
      <c r="E166" s="518" t="s">
        <v>70</v>
      </c>
      <c r="F166" s="519"/>
      <c r="G166" s="337" t="n">
        <f aca="false">+D166*F166</f>
        <v>0</v>
      </c>
      <c r="H166" s="369"/>
      <c r="I166" s="337" t="n">
        <f aca="false">+D166*H166</f>
        <v>0</v>
      </c>
      <c r="J166" s="337" t="n">
        <f aca="false">+G166+I166</f>
        <v>0</v>
      </c>
      <c r="K166" s="520"/>
    </row>
    <row r="167" s="521" customFormat="true" ht="24.75" hidden="false" customHeight="true" outlineLevel="0" collapsed="false">
      <c r="A167" s="514"/>
      <c r="B167" s="515"/>
      <c r="C167" s="516" t="s">
        <v>334</v>
      </c>
      <c r="D167" s="517" t="n">
        <v>0</v>
      </c>
      <c r="E167" s="518" t="s">
        <v>70</v>
      </c>
      <c r="F167" s="519"/>
      <c r="G167" s="337" t="n">
        <f aca="false">+D167*F167</f>
        <v>0</v>
      </c>
      <c r="H167" s="369"/>
      <c r="I167" s="337" t="n">
        <f aca="false">+D167*H167</f>
        <v>0</v>
      </c>
      <c r="J167" s="337" t="n">
        <f aca="false">+G167+I167</f>
        <v>0</v>
      </c>
      <c r="K167" s="520"/>
    </row>
    <row r="168" s="521" customFormat="true" ht="24.75" hidden="false" customHeight="true" outlineLevel="0" collapsed="false">
      <c r="A168" s="514"/>
      <c r="B168" s="515"/>
      <c r="C168" s="516" t="s">
        <v>335</v>
      </c>
      <c r="D168" s="517" t="n">
        <v>91</v>
      </c>
      <c r="E168" s="518" t="s">
        <v>70</v>
      </c>
      <c r="F168" s="519"/>
      <c r="G168" s="337" t="n">
        <f aca="false">+D168*F168</f>
        <v>0</v>
      </c>
      <c r="H168" s="369"/>
      <c r="I168" s="337" t="n">
        <f aca="false">+D168*H168</f>
        <v>0</v>
      </c>
      <c r="J168" s="337" t="n">
        <f aca="false">+G168+I168</f>
        <v>0</v>
      </c>
      <c r="K168" s="349"/>
    </row>
    <row r="169" s="521" customFormat="true" ht="24.75" hidden="false" customHeight="true" outlineLevel="0" collapsed="false">
      <c r="A169" s="514"/>
      <c r="B169" s="515"/>
      <c r="C169" s="516" t="s">
        <v>336</v>
      </c>
      <c r="D169" s="517" t="n">
        <v>91</v>
      </c>
      <c r="E169" s="518" t="s">
        <v>70</v>
      </c>
      <c r="F169" s="519"/>
      <c r="G169" s="337" t="n">
        <f aca="false">+D169*F169</f>
        <v>0</v>
      </c>
      <c r="H169" s="369"/>
      <c r="I169" s="337" t="n">
        <f aca="false">+D169*H169</f>
        <v>0</v>
      </c>
      <c r="J169" s="337" t="n">
        <f aca="false">+G169+I169</f>
        <v>0</v>
      </c>
      <c r="K169" s="349"/>
    </row>
    <row r="170" s="521" customFormat="true" ht="24.75" hidden="false" customHeight="true" outlineLevel="0" collapsed="false">
      <c r="A170" s="514"/>
      <c r="B170" s="515"/>
      <c r="C170" s="516" t="s">
        <v>332</v>
      </c>
      <c r="D170" s="517" t="n">
        <v>91</v>
      </c>
      <c r="E170" s="518" t="s">
        <v>70</v>
      </c>
      <c r="F170" s="519"/>
      <c r="G170" s="337" t="n">
        <f aca="false">+D170*F170</f>
        <v>0</v>
      </c>
      <c r="H170" s="369"/>
      <c r="I170" s="337" t="n">
        <f aca="false">+D170*H170</f>
        <v>0</v>
      </c>
      <c r="J170" s="337" t="n">
        <f aca="false">+G170+I170</f>
        <v>0</v>
      </c>
      <c r="K170" s="349"/>
    </row>
    <row r="171" s="521" customFormat="true" ht="24.75" hidden="false" customHeight="true" outlineLevel="0" collapsed="false">
      <c r="A171" s="514"/>
      <c r="B171" s="515"/>
      <c r="C171" s="516" t="s">
        <v>333</v>
      </c>
      <c r="D171" s="517" t="n">
        <v>182</v>
      </c>
      <c r="E171" s="518" t="s">
        <v>70</v>
      </c>
      <c r="F171" s="519"/>
      <c r="G171" s="337" t="n">
        <f aca="false">+D171*F171</f>
        <v>0</v>
      </c>
      <c r="H171" s="369"/>
      <c r="I171" s="337" t="n">
        <f aca="false">+D171*H171</f>
        <v>0</v>
      </c>
      <c r="J171" s="337" t="n">
        <f aca="false">+G171+I171</f>
        <v>0</v>
      </c>
      <c r="K171" s="349"/>
    </row>
    <row r="172" s="521" customFormat="true" ht="24.75" hidden="false" customHeight="true" outlineLevel="0" collapsed="false">
      <c r="A172" s="514"/>
      <c r="B172" s="515"/>
      <c r="C172" s="516" t="s">
        <v>334</v>
      </c>
      <c r="D172" s="517" t="n">
        <v>182</v>
      </c>
      <c r="E172" s="518" t="s">
        <v>70</v>
      </c>
      <c r="F172" s="519"/>
      <c r="G172" s="337" t="n">
        <f aca="false">+D172*F172</f>
        <v>0</v>
      </c>
      <c r="H172" s="369"/>
      <c r="I172" s="337" t="n">
        <f aca="false">+D172*H172</f>
        <v>0</v>
      </c>
      <c r="J172" s="337" t="n">
        <f aca="false">+G172+I172</f>
        <v>0</v>
      </c>
      <c r="K172" s="349"/>
    </row>
    <row r="173" s="521" customFormat="true" ht="24.75" hidden="false" customHeight="true" outlineLevel="0" collapsed="false">
      <c r="A173" s="514"/>
      <c r="B173" s="522"/>
      <c r="C173" s="516" t="s">
        <v>337</v>
      </c>
      <c r="D173" s="517" t="n">
        <v>91</v>
      </c>
      <c r="E173" s="518" t="s">
        <v>70</v>
      </c>
      <c r="F173" s="519"/>
      <c r="G173" s="337" t="n">
        <f aca="false">+D173*F173</f>
        <v>0</v>
      </c>
      <c r="H173" s="369"/>
      <c r="I173" s="337" t="n">
        <f aca="false">+D173*H173</f>
        <v>0</v>
      </c>
      <c r="J173" s="337" t="n">
        <f aca="false">+G173+I173</f>
        <v>0</v>
      </c>
      <c r="K173" s="349"/>
    </row>
    <row r="174" s="521" customFormat="true" ht="24.75" hidden="false" customHeight="true" outlineLevel="0" collapsed="false">
      <c r="A174" s="514"/>
      <c r="B174" s="522"/>
      <c r="C174" s="516" t="s">
        <v>338</v>
      </c>
      <c r="D174" s="517" t="n">
        <v>91</v>
      </c>
      <c r="E174" s="518" t="s">
        <v>70</v>
      </c>
      <c r="F174" s="519"/>
      <c r="G174" s="337" t="n">
        <f aca="false">+D174*F174</f>
        <v>0</v>
      </c>
      <c r="H174" s="369"/>
      <c r="I174" s="337" t="n">
        <f aca="false">+D174*H174</f>
        <v>0</v>
      </c>
      <c r="J174" s="337" t="n">
        <f aca="false">+G174+I174</f>
        <v>0</v>
      </c>
      <c r="K174" s="349"/>
    </row>
    <row r="175" s="521" customFormat="true" ht="24.75" hidden="false" customHeight="true" outlineLevel="0" collapsed="false">
      <c r="A175" s="514"/>
      <c r="B175" s="515" t="s">
        <v>339</v>
      </c>
      <c r="C175" s="516" t="s">
        <v>340</v>
      </c>
      <c r="D175" s="517" t="n">
        <v>84</v>
      </c>
      <c r="E175" s="518" t="s">
        <v>70</v>
      </c>
      <c r="F175" s="519"/>
      <c r="G175" s="337" t="n">
        <f aca="false">+D175*F175</f>
        <v>0</v>
      </c>
      <c r="H175" s="369"/>
      <c r="I175" s="337" t="n">
        <f aca="false">+D175*H175</f>
        <v>0</v>
      </c>
      <c r="J175" s="337" t="n">
        <f aca="false">+G175+I175</f>
        <v>0</v>
      </c>
      <c r="K175" s="349"/>
    </row>
    <row r="176" s="521" customFormat="true" ht="24.75" hidden="false" customHeight="true" outlineLevel="0" collapsed="false">
      <c r="A176" s="514"/>
      <c r="B176" s="515"/>
      <c r="C176" s="516" t="s">
        <v>341</v>
      </c>
      <c r="D176" s="517" t="n">
        <v>7</v>
      </c>
      <c r="E176" s="518" t="s">
        <v>70</v>
      </c>
      <c r="F176" s="519"/>
      <c r="G176" s="337" t="n">
        <f aca="false">+D176*F176</f>
        <v>0</v>
      </c>
      <c r="H176" s="369"/>
      <c r="I176" s="337" t="n">
        <f aca="false">+D176*H176</f>
        <v>0</v>
      </c>
      <c r="J176" s="337" t="n">
        <f aca="false">+G176+I176</f>
        <v>0</v>
      </c>
      <c r="K176" s="349"/>
    </row>
    <row r="177" s="521" customFormat="true" ht="24.75" hidden="false" customHeight="true" outlineLevel="0" collapsed="false">
      <c r="A177" s="514"/>
      <c r="B177" s="522"/>
      <c r="C177" s="516" t="s">
        <v>342</v>
      </c>
      <c r="D177" s="517" t="n">
        <v>91</v>
      </c>
      <c r="E177" s="518" t="s">
        <v>70</v>
      </c>
      <c r="F177" s="519"/>
      <c r="G177" s="337" t="n">
        <f aca="false">+D177*F177</f>
        <v>0</v>
      </c>
      <c r="H177" s="369"/>
      <c r="I177" s="337" t="n">
        <f aca="false">+D177*H177</f>
        <v>0</v>
      </c>
      <c r="J177" s="337" t="n">
        <f aca="false">+G177+I177</f>
        <v>0</v>
      </c>
      <c r="K177" s="349"/>
    </row>
    <row r="178" s="521" customFormat="true" ht="24.75" hidden="false" customHeight="true" outlineLevel="0" collapsed="false">
      <c r="A178" s="514"/>
      <c r="B178" s="522"/>
      <c r="C178" s="516" t="s">
        <v>343</v>
      </c>
      <c r="D178" s="517" t="n">
        <v>91</v>
      </c>
      <c r="E178" s="518" t="s">
        <v>70</v>
      </c>
      <c r="F178" s="519"/>
      <c r="G178" s="337" t="n">
        <f aca="false">+D178*F178</f>
        <v>0</v>
      </c>
      <c r="H178" s="369"/>
      <c r="I178" s="337" t="n">
        <f aca="false">+D178*H178</f>
        <v>0</v>
      </c>
      <c r="J178" s="337" t="n">
        <f aca="false">+G178+I178</f>
        <v>0</v>
      </c>
      <c r="K178" s="349"/>
    </row>
    <row r="179" s="521" customFormat="true" ht="24.75" hidden="false" customHeight="true" outlineLevel="0" collapsed="false">
      <c r="A179" s="514"/>
      <c r="B179" s="522"/>
      <c r="C179" s="516" t="s">
        <v>344</v>
      </c>
      <c r="D179" s="517" t="n">
        <v>91</v>
      </c>
      <c r="E179" s="518" t="s">
        <v>70</v>
      </c>
      <c r="F179" s="519"/>
      <c r="G179" s="337" t="n">
        <f aca="false">+D179*F179</f>
        <v>0</v>
      </c>
      <c r="H179" s="369"/>
      <c r="I179" s="337" t="n">
        <f aca="false">+D179*H179</f>
        <v>0</v>
      </c>
      <c r="J179" s="337" t="n">
        <f aca="false">+G179+I179</f>
        <v>0</v>
      </c>
      <c r="K179" s="349"/>
    </row>
    <row r="180" s="521" customFormat="true" ht="24.75" hidden="false" customHeight="true" outlineLevel="0" collapsed="false">
      <c r="A180" s="514"/>
      <c r="B180" s="522"/>
      <c r="C180" s="516" t="s">
        <v>345</v>
      </c>
      <c r="D180" s="517" t="n">
        <v>91</v>
      </c>
      <c r="E180" s="518" t="s">
        <v>70</v>
      </c>
      <c r="F180" s="519"/>
      <c r="G180" s="337" t="n">
        <f aca="false">+D180*F180</f>
        <v>0</v>
      </c>
      <c r="H180" s="369"/>
      <c r="I180" s="337" t="n">
        <f aca="false">+D180*H180</f>
        <v>0</v>
      </c>
      <c r="J180" s="337" t="n">
        <f aca="false">+G180+I180</f>
        <v>0</v>
      </c>
      <c r="K180" s="349"/>
    </row>
    <row r="181" s="521" customFormat="true" ht="24.75" hidden="false" customHeight="true" outlineLevel="0" collapsed="false">
      <c r="A181" s="514"/>
      <c r="B181" s="522"/>
      <c r="C181" s="516" t="s">
        <v>346</v>
      </c>
      <c r="D181" s="517" t="n">
        <v>91</v>
      </c>
      <c r="E181" s="518" t="s">
        <v>70</v>
      </c>
      <c r="F181" s="519"/>
      <c r="G181" s="337" t="n">
        <f aca="false">+D181*F181</f>
        <v>0</v>
      </c>
      <c r="H181" s="369"/>
      <c r="I181" s="337"/>
      <c r="J181" s="337" t="n">
        <f aca="false">+G181+I181</f>
        <v>0</v>
      </c>
      <c r="K181" s="349"/>
    </row>
    <row r="182" customFormat="false" ht="24.6" hidden="false" customHeight="true" outlineLevel="0" collapsed="false">
      <c r="A182" s="523"/>
      <c r="B182" s="367"/>
      <c r="C182" s="524" t="s">
        <v>347</v>
      </c>
      <c r="D182" s="525" t="n">
        <v>0</v>
      </c>
      <c r="E182" s="314" t="s">
        <v>70</v>
      </c>
      <c r="F182" s="526"/>
      <c r="G182" s="337" t="n">
        <f aca="false">+D182*F182</f>
        <v>0</v>
      </c>
      <c r="H182" s="369"/>
      <c r="I182" s="337" t="n">
        <f aca="false">+D182*H182</f>
        <v>0</v>
      </c>
      <c r="J182" s="337" t="n">
        <f aca="false">+G182+I182</f>
        <v>0</v>
      </c>
      <c r="K182" s="527"/>
    </row>
    <row r="183" s="366" customFormat="true" ht="24.75" hidden="false" customHeight="true" outlineLevel="0" collapsed="false">
      <c r="A183" s="523"/>
      <c r="B183" s="367"/>
      <c r="C183" s="524" t="s">
        <v>348</v>
      </c>
      <c r="D183" s="525"/>
      <c r="E183" s="314" t="s">
        <v>70</v>
      </c>
      <c r="F183" s="526"/>
      <c r="G183" s="337" t="n">
        <f aca="false">+D183*F183</f>
        <v>0</v>
      </c>
      <c r="H183" s="369"/>
      <c r="I183" s="337" t="n">
        <f aca="false">+D183*H183</f>
        <v>0</v>
      </c>
      <c r="J183" s="337" t="n">
        <f aca="false">+G183+I183</f>
        <v>0</v>
      </c>
      <c r="K183" s="527"/>
    </row>
    <row r="184" customFormat="false" ht="24.75" hidden="false" customHeight="true" outlineLevel="0" collapsed="false">
      <c r="A184" s="523"/>
      <c r="B184" s="367"/>
      <c r="C184" s="524" t="s">
        <v>349</v>
      </c>
      <c r="D184" s="525" t="n">
        <v>0</v>
      </c>
      <c r="E184" s="314" t="s">
        <v>70</v>
      </c>
      <c r="F184" s="526"/>
      <c r="G184" s="337" t="n">
        <f aca="false">+D184*F184</f>
        <v>0</v>
      </c>
      <c r="H184" s="369"/>
      <c r="I184" s="337" t="n">
        <f aca="false">+D184*H184</f>
        <v>0</v>
      </c>
      <c r="J184" s="337" t="n">
        <f aca="false">+G184+I184</f>
        <v>0</v>
      </c>
      <c r="K184" s="527"/>
    </row>
    <row r="185" s="366" customFormat="true" ht="24.75" hidden="false" customHeight="true" outlineLevel="0" collapsed="false">
      <c r="A185" s="523"/>
      <c r="B185" s="367"/>
      <c r="C185" s="524" t="s">
        <v>350</v>
      </c>
      <c r="D185" s="525"/>
      <c r="E185" s="314" t="s">
        <v>70</v>
      </c>
      <c r="F185" s="526"/>
      <c r="G185" s="337" t="n">
        <f aca="false">+D185*F185</f>
        <v>0</v>
      </c>
      <c r="H185" s="369"/>
      <c r="I185" s="337"/>
      <c r="J185" s="337" t="n">
        <f aca="false">+G185+I185</f>
        <v>0</v>
      </c>
      <c r="K185" s="527"/>
    </row>
    <row r="186" customFormat="false" ht="24.75" hidden="false" customHeight="true" outlineLevel="0" collapsed="false">
      <c r="A186" s="523"/>
      <c r="B186" s="367"/>
      <c r="C186" s="524" t="s">
        <v>351</v>
      </c>
      <c r="D186" s="525" t="n">
        <v>84</v>
      </c>
      <c r="E186" s="314" t="s">
        <v>70</v>
      </c>
      <c r="F186" s="526"/>
      <c r="G186" s="337" t="n">
        <f aca="false">+D186*F186</f>
        <v>0</v>
      </c>
      <c r="H186" s="369"/>
      <c r="I186" s="337" t="n">
        <f aca="false">+D186*H186</f>
        <v>0</v>
      </c>
      <c r="J186" s="337" t="n">
        <f aca="false">+G186+I186</f>
        <v>0</v>
      </c>
      <c r="K186" s="349"/>
    </row>
    <row r="187" customFormat="false" ht="24.75" hidden="false" customHeight="true" outlineLevel="0" collapsed="false">
      <c r="A187" s="523"/>
      <c r="B187" s="367"/>
      <c r="C187" s="524" t="s">
        <v>352</v>
      </c>
      <c r="D187" s="525" t="n">
        <v>7</v>
      </c>
      <c r="E187" s="314" t="s">
        <v>70</v>
      </c>
      <c r="F187" s="526"/>
      <c r="G187" s="337" t="n">
        <f aca="false">+D187*F187</f>
        <v>0</v>
      </c>
      <c r="H187" s="369"/>
      <c r="I187" s="337"/>
      <c r="J187" s="337" t="n">
        <f aca="false">+G187+I187</f>
        <v>0</v>
      </c>
      <c r="K187" s="349"/>
    </row>
    <row r="188" customFormat="false" ht="24.75" hidden="false" customHeight="true" outlineLevel="0" collapsed="false">
      <c r="A188" s="523"/>
      <c r="B188" s="367"/>
      <c r="C188" s="524" t="s">
        <v>353</v>
      </c>
      <c r="D188" s="525" t="n">
        <v>0</v>
      </c>
      <c r="E188" s="314" t="s">
        <v>70</v>
      </c>
      <c r="F188" s="526"/>
      <c r="G188" s="337" t="n">
        <f aca="false">+D188*F188</f>
        <v>0</v>
      </c>
      <c r="H188" s="369"/>
      <c r="I188" s="337" t="n">
        <f aca="false">+D188*H188</f>
        <v>0</v>
      </c>
      <c r="J188" s="337" t="n">
        <f aca="false">+G188+I188</f>
        <v>0</v>
      </c>
      <c r="K188" s="527"/>
    </row>
    <row r="189" customFormat="false" ht="24.75" hidden="false" customHeight="true" outlineLevel="0" collapsed="false">
      <c r="A189" s="523"/>
      <c r="B189" s="367"/>
      <c r="C189" s="524" t="s">
        <v>354</v>
      </c>
      <c r="D189" s="525" t="n">
        <v>0</v>
      </c>
      <c r="E189" s="314" t="s">
        <v>70</v>
      </c>
      <c r="F189" s="526"/>
      <c r="G189" s="337" t="n">
        <f aca="false">+D189*F189</f>
        <v>0</v>
      </c>
      <c r="H189" s="369"/>
      <c r="I189" s="337" t="n">
        <f aca="false">+D189*H189</f>
        <v>0</v>
      </c>
      <c r="J189" s="337" t="n">
        <f aca="false">+G189+I189</f>
        <v>0</v>
      </c>
      <c r="K189" s="527"/>
    </row>
    <row r="190" customFormat="false" ht="24.75" hidden="false" customHeight="true" outlineLevel="0" collapsed="false">
      <c r="A190" s="523"/>
      <c r="B190" s="367"/>
      <c r="C190" s="524" t="s">
        <v>355</v>
      </c>
      <c r="D190" s="525" t="n">
        <v>0</v>
      </c>
      <c r="E190" s="314" t="s">
        <v>70</v>
      </c>
      <c r="F190" s="526"/>
      <c r="G190" s="337" t="n">
        <f aca="false">+D190*F190</f>
        <v>0</v>
      </c>
      <c r="H190" s="369"/>
      <c r="I190" s="337" t="n">
        <f aca="false">+D190*H190</f>
        <v>0</v>
      </c>
      <c r="J190" s="337" t="n">
        <f aca="false">+G190+I190</f>
        <v>0</v>
      </c>
      <c r="K190" s="527"/>
    </row>
    <row r="191" customFormat="false" ht="24.75" hidden="false" customHeight="true" outlineLevel="0" collapsed="false">
      <c r="A191" s="523"/>
      <c r="B191" s="367"/>
      <c r="C191" s="524" t="s">
        <v>356</v>
      </c>
      <c r="D191" s="525" t="n">
        <v>0</v>
      </c>
      <c r="E191" s="314" t="s">
        <v>70</v>
      </c>
      <c r="F191" s="526"/>
      <c r="G191" s="337" t="n">
        <f aca="false">+D191*F191</f>
        <v>0</v>
      </c>
      <c r="H191" s="369"/>
      <c r="I191" s="337" t="n">
        <f aca="false">+D191*H191</f>
        <v>0</v>
      </c>
      <c r="J191" s="337" t="n">
        <f aca="false">+G191+I191</f>
        <v>0</v>
      </c>
      <c r="K191" s="527"/>
    </row>
    <row r="192" customFormat="false" ht="24.75" hidden="false" customHeight="true" outlineLevel="0" collapsed="false">
      <c r="A192" s="523"/>
      <c r="B192" s="367"/>
      <c r="C192" s="524" t="s">
        <v>357</v>
      </c>
      <c r="D192" s="525" t="n">
        <v>0</v>
      </c>
      <c r="E192" s="314" t="s">
        <v>70</v>
      </c>
      <c r="F192" s="526"/>
      <c r="G192" s="337" t="n">
        <f aca="false">+D192*F192</f>
        <v>0</v>
      </c>
      <c r="H192" s="369"/>
      <c r="I192" s="337" t="n">
        <f aca="false">+D192*H192</f>
        <v>0</v>
      </c>
      <c r="J192" s="337" t="n">
        <f aca="false">+G192+I192</f>
        <v>0</v>
      </c>
      <c r="K192" s="527"/>
    </row>
    <row r="193" s="366" customFormat="true" ht="48" hidden="false" customHeight="true" outlineLevel="0" collapsed="false">
      <c r="A193" s="523"/>
      <c r="B193" s="528" t="s">
        <v>358</v>
      </c>
      <c r="C193" s="524" t="s">
        <v>359</v>
      </c>
      <c r="D193" s="525" t="n">
        <v>182</v>
      </c>
      <c r="E193" s="314" t="s">
        <v>70</v>
      </c>
      <c r="F193" s="526"/>
      <c r="G193" s="337" t="n">
        <f aca="false">+D193*F193</f>
        <v>0</v>
      </c>
      <c r="H193" s="369"/>
      <c r="I193" s="337" t="n">
        <f aca="false">+D193*H193</f>
        <v>0</v>
      </c>
      <c r="J193" s="337" t="n">
        <f aca="false">+G193+I193</f>
        <v>0</v>
      </c>
      <c r="K193" s="349"/>
    </row>
    <row r="194" s="366" customFormat="true" ht="24.75" hidden="false" customHeight="true" outlineLevel="0" collapsed="false">
      <c r="A194" s="523"/>
      <c r="B194" s="367"/>
      <c r="C194" s="524" t="s">
        <v>360</v>
      </c>
      <c r="D194" s="525" t="n">
        <v>91</v>
      </c>
      <c r="E194" s="314" t="s">
        <v>70</v>
      </c>
      <c r="F194" s="526"/>
      <c r="G194" s="337" t="n">
        <f aca="false">+D194*F194</f>
        <v>0</v>
      </c>
      <c r="H194" s="369"/>
      <c r="I194" s="337" t="n">
        <f aca="false">+D194*H194</f>
        <v>0</v>
      </c>
      <c r="J194" s="337" t="n">
        <f aca="false">+G194+I194</f>
        <v>0</v>
      </c>
      <c r="K194" s="349"/>
    </row>
    <row r="195" s="366" customFormat="true" ht="24.75" hidden="false" customHeight="true" outlineLevel="0" collapsed="false">
      <c r="A195" s="523"/>
      <c r="B195" s="367"/>
      <c r="C195" s="524" t="s">
        <v>361</v>
      </c>
      <c r="D195" s="525" t="n">
        <v>91</v>
      </c>
      <c r="E195" s="314" t="s">
        <v>70</v>
      </c>
      <c r="F195" s="526"/>
      <c r="G195" s="337" t="n">
        <f aca="false">+D195*F195</f>
        <v>0</v>
      </c>
      <c r="H195" s="369"/>
      <c r="I195" s="337"/>
      <c r="J195" s="337" t="n">
        <f aca="false">+G195+I195</f>
        <v>0</v>
      </c>
      <c r="K195" s="349"/>
    </row>
    <row r="196" customFormat="false" ht="24.75" hidden="false" customHeight="true" outlineLevel="0" collapsed="false">
      <c r="A196" s="523"/>
      <c r="B196" s="528" t="s">
        <v>362</v>
      </c>
      <c r="C196" s="524" t="s">
        <v>363</v>
      </c>
      <c r="D196" s="525" t="n">
        <v>0</v>
      </c>
      <c r="E196" s="314" t="s">
        <v>70</v>
      </c>
      <c r="F196" s="526"/>
      <c r="G196" s="337" t="n">
        <f aca="false">+D196*F196</f>
        <v>0</v>
      </c>
      <c r="H196" s="529"/>
      <c r="I196" s="337" t="n">
        <f aca="false">+D196*H196</f>
        <v>0</v>
      </c>
      <c r="J196" s="337" t="n">
        <f aca="false">+G196+I196</f>
        <v>0</v>
      </c>
      <c r="K196" s="527"/>
    </row>
    <row r="197" customFormat="false" ht="44.1" hidden="false" customHeight="true" outlineLevel="0" collapsed="false">
      <c r="A197" s="523"/>
      <c r="B197" s="367"/>
      <c r="C197" s="524" t="s">
        <v>364</v>
      </c>
      <c r="D197" s="525" t="n">
        <v>0</v>
      </c>
      <c r="E197" s="314" t="s">
        <v>70</v>
      </c>
      <c r="F197" s="526"/>
      <c r="G197" s="337" t="n">
        <f aca="false">+D197*F197</f>
        <v>0</v>
      </c>
      <c r="H197" s="529"/>
      <c r="I197" s="337" t="n">
        <f aca="false">+D197*H197</f>
        <v>0</v>
      </c>
      <c r="J197" s="337" t="n">
        <f aca="false">+G197+I197</f>
        <v>0</v>
      </c>
      <c r="K197" s="527"/>
    </row>
    <row r="198" s="366" customFormat="true" ht="24.75" hidden="false" customHeight="true" outlineLevel="0" collapsed="false">
      <c r="A198" s="523"/>
      <c r="B198" s="367" t="s">
        <v>365</v>
      </c>
      <c r="C198" s="524" t="s">
        <v>366</v>
      </c>
      <c r="D198" s="525"/>
      <c r="E198" s="314" t="s">
        <v>70</v>
      </c>
      <c r="F198" s="526"/>
      <c r="G198" s="337" t="n">
        <f aca="false">+D198*F198</f>
        <v>0</v>
      </c>
      <c r="H198" s="369"/>
      <c r="I198" s="337" t="n">
        <f aca="false">+D198*H198</f>
        <v>0</v>
      </c>
      <c r="J198" s="337" t="n">
        <f aca="false">+G198+I198</f>
        <v>0</v>
      </c>
      <c r="K198" s="349"/>
    </row>
    <row r="199" customFormat="false" ht="24.75" hidden="false" customHeight="true" outlineLevel="0" collapsed="false">
      <c r="A199" s="523"/>
      <c r="B199" s="367" t="s">
        <v>365</v>
      </c>
      <c r="C199" s="524" t="s">
        <v>367</v>
      </c>
      <c r="D199" s="525" t="n">
        <v>0</v>
      </c>
      <c r="E199" s="314" t="s">
        <v>70</v>
      </c>
      <c r="F199" s="526"/>
      <c r="G199" s="337" t="n">
        <f aca="false">+D199*F199</f>
        <v>0</v>
      </c>
      <c r="H199" s="369"/>
      <c r="I199" s="337" t="n">
        <f aca="false">+D199*H199</f>
        <v>0</v>
      </c>
      <c r="J199" s="337" t="n">
        <f aca="false">+G199+I199</f>
        <v>0</v>
      </c>
      <c r="K199" s="530"/>
    </row>
    <row r="200" customFormat="false" ht="24.75" hidden="false" customHeight="true" outlineLevel="0" collapsed="false">
      <c r="A200" s="523"/>
      <c r="B200" s="367" t="s">
        <v>365</v>
      </c>
      <c r="C200" s="524" t="s">
        <v>368</v>
      </c>
      <c r="D200" s="525" t="n">
        <v>0</v>
      </c>
      <c r="E200" s="314" t="s">
        <v>70</v>
      </c>
      <c r="F200" s="526"/>
      <c r="G200" s="337" t="n">
        <f aca="false">+D200*F200</f>
        <v>0</v>
      </c>
      <c r="H200" s="369"/>
      <c r="I200" s="337" t="n">
        <f aca="false">+D200*H200</f>
        <v>0</v>
      </c>
      <c r="J200" s="337" t="n">
        <f aca="false">+G200+I200</f>
        <v>0</v>
      </c>
      <c r="K200" s="530"/>
    </row>
    <row r="201" s="366" customFormat="true" ht="24.75" hidden="false" customHeight="true" outlineLevel="0" collapsed="false">
      <c r="A201" s="523"/>
      <c r="B201" s="367" t="s">
        <v>365</v>
      </c>
      <c r="C201" s="524" t="s">
        <v>369</v>
      </c>
      <c r="D201" s="525"/>
      <c r="E201" s="314" t="s">
        <v>70</v>
      </c>
      <c r="F201" s="526"/>
      <c r="G201" s="337"/>
      <c r="H201" s="369"/>
      <c r="I201" s="337" t="n">
        <f aca="false">+D201*H201</f>
        <v>0</v>
      </c>
      <c r="J201" s="337" t="n">
        <f aca="false">+G201+I201</f>
        <v>0</v>
      </c>
      <c r="K201" s="530"/>
    </row>
    <row r="202" customFormat="false" ht="24.75" hidden="false" customHeight="true" outlineLevel="0" collapsed="false">
      <c r="A202" s="531"/>
      <c r="B202" s="367" t="s">
        <v>365</v>
      </c>
      <c r="C202" s="524" t="s">
        <v>370</v>
      </c>
      <c r="D202" s="532" t="n">
        <v>0</v>
      </c>
      <c r="E202" s="314" t="s">
        <v>70</v>
      </c>
      <c r="F202" s="533" t="n">
        <v>0</v>
      </c>
      <c r="G202" s="337" t="n">
        <f aca="false">+D202*F202</f>
        <v>0</v>
      </c>
      <c r="H202" s="369" t="n">
        <v>0</v>
      </c>
      <c r="I202" s="337" t="n">
        <f aca="false">+D202*H202</f>
        <v>0</v>
      </c>
      <c r="J202" s="337" t="n">
        <f aca="false">+G202+I202</f>
        <v>0</v>
      </c>
      <c r="K202" s="530"/>
    </row>
    <row r="203" s="366" customFormat="true" ht="24.75" hidden="false" customHeight="true" outlineLevel="0" collapsed="false">
      <c r="A203" s="531"/>
      <c r="B203" s="367" t="s">
        <v>365</v>
      </c>
      <c r="C203" s="524" t="s">
        <v>371</v>
      </c>
      <c r="D203" s="532"/>
      <c r="E203" s="314" t="s">
        <v>70</v>
      </c>
      <c r="F203" s="533" t="n">
        <v>0</v>
      </c>
      <c r="G203" s="337" t="n">
        <f aca="false">+D203*F203</f>
        <v>0</v>
      </c>
      <c r="H203" s="369" t="n">
        <v>0</v>
      </c>
      <c r="I203" s="512" t="n">
        <f aca="false">+D203*H203</f>
        <v>0</v>
      </c>
      <c r="J203" s="512" t="n">
        <f aca="false">+G203+I203</f>
        <v>0</v>
      </c>
      <c r="K203" s="530"/>
    </row>
    <row r="204" s="366" customFormat="true" ht="24.75" hidden="false" customHeight="true" outlineLevel="0" collapsed="false">
      <c r="A204" s="531"/>
      <c r="B204" s="367" t="s">
        <v>365</v>
      </c>
      <c r="C204" s="524" t="s">
        <v>372</v>
      </c>
      <c r="D204" s="532"/>
      <c r="E204" s="314" t="s">
        <v>70</v>
      </c>
      <c r="F204" s="533"/>
      <c r="G204" s="337" t="n">
        <f aca="false">+D204*F204</f>
        <v>0</v>
      </c>
      <c r="H204" s="369"/>
      <c r="I204" s="512" t="n">
        <f aca="false">+D204*H204</f>
        <v>0</v>
      </c>
      <c r="J204" s="512" t="n">
        <f aca="false">+G204+I204</f>
        <v>0</v>
      </c>
      <c r="K204" s="530"/>
    </row>
    <row r="205" customFormat="false" ht="24.75" hidden="false" customHeight="true" outlineLevel="0" collapsed="false">
      <c r="A205" s="531"/>
      <c r="B205" s="367" t="s">
        <v>365</v>
      </c>
      <c r="C205" s="524" t="s">
        <v>373</v>
      </c>
      <c r="D205" s="532" t="n">
        <v>0</v>
      </c>
      <c r="E205" s="314" t="s">
        <v>70</v>
      </c>
      <c r="F205" s="533"/>
      <c r="G205" s="337" t="n">
        <f aca="false">+D205*F205</f>
        <v>0</v>
      </c>
      <c r="H205" s="369"/>
      <c r="I205" s="512" t="n">
        <f aca="false">+D205*H205</f>
        <v>0</v>
      </c>
      <c r="J205" s="512" t="n">
        <f aca="false">+G205+I205</f>
        <v>0</v>
      </c>
      <c r="K205" s="530"/>
    </row>
    <row r="206" customFormat="false" ht="24.75" hidden="false" customHeight="true" outlineLevel="0" collapsed="false">
      <c r="A206" s="531"/>
      <c r="B206" s="367" t="s">
        <v>365</v>
      </c>
      <c r="C206" s="524" t="s">
        <v>374</v>
      </c>
      <c r="D206" s="532" t="n">
        <v>0</v>
      </c>
      <c r="E206" s="314" t="s">
        <v>70</v>
      </c>
      <c r="F206" s="533"/>
      <c r="G206" s="337" t="n">
        <f aca="false">+D206*F206</f>
        <v>0</v>
      </c>
      <c r="H206" s="369"/>
      <c r="I206" s="512" t="n">
        <f aca="false">+D206*H206</f>
        <v>0</v>
      </c>
      <c r="J206" s="512" t="n">
        <f aca="false">+G206+I206</f>
        <v>0</v>
      </c>
      <c r="K206" s="530"/>
    </row>
    <row r="207" customFormat="false" ht="24.75" hidden="false" customHeight="true" outlineLevel="0" collapsed="false">
      <c r="A207" s="531"/>
      <c r="B207" s="367" t="s">
        <v>365</v>
      </c>
      <c r="C207" s="524" t="s">
        <v>375</v>
      </c>
      <c r="D207" s="532" t="n">
        <v>0</v>
      </c>
      <c r="E207" s="314" t="s">
        <v>70</v>
      </c>
      <c r="F207" s="533"/>
      <c r="G207" s="337" t="n">
        <f aca="false">+D207*F207</f>
        <v>0</v>
      </c>
      <c r="H207" s="369"/>
      <c r="I207" s="512" t="n">
        <f aca="false">+D207*H207</f>
        <v>0</v>
      </c>
      <c r="J207" s="512" t="n">
        <f aca="false">+G207+I207</f>
        <v>0</v>
      </c>
      <c r="K207" s="534"/>
    </row>
    <row r="208" customFormat="false" ht="24.75" hidden="false" customHeight="true" outlineLevel="0" collapsed="false">
      <c r="A208" s="531"/>
      <c r="B208" s="321"/>
      <c r="C208" s="535" t="s">
        <v>376</v>
      </c>
      <c r="D208" s="532"/>
      <c r="E208" s="324" t="s">
        <v>70</v>
      </c>
      <c r="F208" s="533"/>
      <c r="G208" s="337" t="n">
        <f aca="false">+D208*F208</f>
        <v>0</v>
      </c>
      <c r="H208" s="369"/>
      <c r="I208" s="512" t="n">
        <f aca="false">+D208*H208</f>
        <v>0</v>
      </c>
      <c r="J208" s="512" t="n">
        <f aca="false">+G208+I208</f>
        <v>0</v>
      </c>
      <c r="K208" s="534"/>
    </row>
    <row r="209" customFormat="false" ht="24.75" hidden="false" customHeight="true" outlineLevel="0" collapsed="false">
      <c r="A209" s="531"/>
      <c r="B209" s="536" t="s">
        <v>52</v>
      </c>
      <c r="C209" s="537" t="s">
        <v>377</v>
      </c>
      <c r="D209" s="538" t="n">
        <v>84</v>
      </c>
      <c r="E209" s="468" t="s">
        <v>70</v>
      </c>
      <c r="F209" s="539"/>
      <c r="G209" s="470"/>
      <c r="H209" s="470"/>
      <c r="I209" s="540"/>
      <c r="J209" s="540" t="n">
        <f aca="false">+G209+I209</f>
        <v>0</v>
      </c>
      <c r="K209" s="534"/>
    </row>
    <row r="210" s="366" customFormat="true" ht="24.75" hidden="false" customHeight="true" outlineLevel="0" collapsed="false">
      <c r="A210" s="541"/>
      <c r="B210" s="400"/>
      <c r="C210" s="542"/>
      <c r="D210" s="543"/>
      <c r="E210" s="544"/>
      <c r="F210" s="545"/>
      <c r="G210" s="337"/>
      <c r="H210" s="369"/>
      <c r="I210" s="512"/>
      <c r="J210" s="512"/>
      <c r="K210" s="546"/>
    </row>
    <row r="211" customFormat="false" ht="25.5" hidden="false" customHeight="false" outlineLevel="0" collapsed="false">
      <c r="A211" s="479"/>
      <c r="B211" s="371"/>
      <c r="C211" s="547" t="s">
        <v>378</v>
      </c>
      <c r="D211" s="548"/>
      <c r="E211" s="549"/>
      <c r="F211" s="550"/>
      <c r="G211" s="548" t="n">
        <f aca="false">SUM(G163:G210)</f>
        <v>0</v>
      </c>
      <c r="H211" s="548"/>
      <c r="I211" s="548" t="n">
        <f aca="false">SUM(I163:I210)</f>
        <v>0</v>
      </c>
      <c r="J211" s="548" t="n">
        <f aca="false">SUM(J163:J210)</f>
        <v>0</v>
      </c>
      <c r="K211" s="551"/>
    </row>
    <row r="212" customFormat="false" ht="24.75" hidden="false" customHeight="false" outlineLevel="0" collapsed="false">
      <c r="A212" s="406" t="n">
        <v>4.6</v>
      </c>
      <c r="B212" s="552" t="s">
        <v>129</v>
      </c>
      <c r="C212" s="334"/>
      <c r="D212" s="553"/>
      <c r="E212" s="554"/>
      <c r="F212" s="335"/>
      <c r="G212" s="337" t="n">
        <f aca="false">+D212*F212</f>
        <v>0</v>
      </c>
      <c r="H212" s="369"/>
      <c r="I212" s="337" t="n">
        <f aca="false">+D212*H212</f>
        <v>0</v>
      </c>
      <c r="J212" s="337" t="n">
        <f aca="false">+G212+I212</f>
        <v>0</v>
      </c>
      <c r="K212" s="555"/>
    </row>
    <row r="213" customFormat="false" ht="24" hidden="false" customHeight="false" outlineLevel="0" collapsed="false">
      <c r="A213" s="377"/>
      <c r="B213" s="556" t="s">
        <v>379</v>
      </c>
      <c r="C213" s="557"/>
      <c r="D213" s="558"/>
      <c r="E213" s="559"/>
      <c r="F213" s="304"/>
      <c r="G213" s="337" t="n">
        <f aca="false">+D213*F213</f>
        <v>0</v>
      </c>
      <c r="H213" s="369"/>
      <c r="I213" s="337" t="n">
        <f aca="false">+D213*H213</f>
        <v>0</v>
      </c>
      <c r="J213" s="337" t="n">
        <f aca="false">+G213+I213</f>
        <v>0</v>
      </c>
      <c r="K213" s="560"/>
    </row>
    <row r="214" customFormat="false" ht="24" hidden="false" customHeight="false" outlineLevel="0" collapsed="false">
      <c r="A214" s="307"/>
      <c r="B214" s="528"/>
      <c r="C214" s="368" t="s">
        <v>380</v>
      </c>
      <c r="D214" s="561" t="n">
        <v>46.2</v>
      </c>
      <c r="E214" s="313" t="s">
        <v>40</v>
      </c>
      <c r="F214" s="456"/>
      <c r="G214" s="337" t="n">
        <f aca="false">+D214*F214</f>
        <v>0</v>
      </c>
      <c r="H214" s="456"/>
      <c r="I214" s="337" t="n">
        <f aca="false">+D214*H214</f>
        <v>0</v>
      </c>
      <c r="J214" s="337" t="n">
        <f aca="false">+G214+I214</f>
        <v>0</v>
      </c>
      <c r="K214" s="562"/>
    </row>
    <row r="215" customFormat="false" ht="26.25" hidden="false" customHeight="true" outlineLevel="0" collapsed="false">
      <c r="A215" s="307"/>
      <c r="B215" s="528"/>
      <c r="C215" s="563" t="s">
        <v>381</v>
      </c>
      <c r="D215" s="561" t="n">
        <v>112</v>
      </c>
      <c r="E215" s="313" t="s">
        <v>73</v>
      </c>
      <c r="F215" s="418"/>
      <c r="G215" s="337" t="n">
        <f aca="false">+D215*F215</f>
        <v>0</v>
      </c>
      <c r="H215" s="418"/>
      <c r="I215" s="337" t="n">
        <f aca="false">+D215*H215</f>
        <v>0</v>
      </c>
      <c r="J215" s="337" t="n">
        <f aca="false">+G215+I215</f>
        <v>0</v>
      </c>
      <c r="K215" s="562"/>
    </row>
    <row r="216" customFormat="false" ht="27" hidden="false" customHeight="true" outlineLevel="0" collapsed="false">
      <c r="A216" s="307"/>
      <c r="B216" s="528"/>
      <c r="C216" s="368" t="s">
        <v>382</v>
      </c>
      <c r="D216" s="561" t="n">
        <v>128</v>
      </c>
      <c r="E216" s="313" t="s">
        <v>73</v>
      </c>
      <c r="F216" s="418"/>
      <c r="G216" s="564" t="n">
        <f aca="false">+D216*F216</f>
        <v>0</v>
      </c>
      <c r="H216" s="418"/>
      <c r="I216" s="564" t="n">
        <f aca="false">+D216*H216</f>
        <v>0</v>
      </c>
      <c r="J216" s="337" t="n">
        <f aca="false">+G216+I216</f>
        <v>0</v>
      </c>
      <c r="K216" s="562"/>
    </row>
    <row r="217" customFormat="false" ht="27" hidden="false" customHeight="true" outlineLevel="0" collapsed="false">
      <c r="A217" s="307"/>
      <c r="B217" s="528"/>
      <c r="C217" s="368" t="s">
        <v>383</v>
      </c>
      <c r="D217" s="561" t="n">
        <v>137.9</v>
      </c>
      <c r="E217" s="313" t="s">
        <v>73</v>
      </c>
      <c r="F217" s="418"/>
      <c r="G217" s="564" t="n">
        <f aca="false">+D217*F217</f>
        <v>0</v>
      </c>
      <c r="H217" s="418"/>
      <c r="I217" s="564" t="n">
        <f aca="false">+D217*H217</f>
        <v>0</v>
      </c>
      <c r="J217" s="337" t="n">
        <f aca="false">+G217+I217</f>
        <v>0</v>
      </c>
      <c r="K217" s="562"/>
    </row>
    <row r="218" customFormat="false" ht="27" hidden="false" customHeight="true" outlineLevel="0" collapsed="false">
      <c r="A218" s="307"/>
      <c r="B218" s="528"/>
      <c r="C218" s="368" t="s">
        <v>384</v>
      </c>
      <c r="D218" s="561" t="n">
        <v>90.12</v>
      </c>
      <c r="E218" s="313" t="s">
        <v>40</v>
      </c>
      <c r="F218" s="418"/>
      <c r="G218" s="564" t="n">
        <f aca="false">+D218*F218</f>
        <v>0</v>
      </c>
      <c r="H218" s="418"/>
      <c r="I218" s="564" t="n">
        <f aca="false">+D218*H218</f>
        <v>0</v>
      </c>
      <c r="J218" s="337" t="n">
        <f aca="false">+G218+I218</f>
        <v>0</v>
      </c>
      <c r="K218" s="562"/>
    </row>
    <row r="219" customFormat="false" ht="27" hidden="false" customHeight="true" outlineLevel="0" collapsed="false">
      <c r="A219" s="307"/>
      <c r="B219" s="528"/>
      <c r="C219" s="368" t="s">
        <v>385</v>
      </c>
      <c r="D219" s="561" t="n">
        <v>90.12</v>
      </c>
      <c r="E219" s="313" t="s">
        <v>40</v>
      </c>
      <c r="F219" s="565"/>
      <c r="G219" s="564" t="n">
        <f aca="false">+D219*F219</f>
        <v>0</v>
      </c>
      <c r="H219" s="418"/>
      <c r="I219" s="564" t="n">
        <f aca="false">+D219*H219</f>
        <v>0</v>
      </c>
      <c r="J219" s="566" t="n">
        <f aca="false">+G219+I219</f>
        <v>0</v>
      </c>
      <c r="K219" s="567"/>
    </row>
    <row r="220" customFormat="false" ht="27" hidden="false" customHeight="true" outlineLevel="0" collapsed="false">
      <c r="A220" s="307"/>
      <c r="B220" s="528" t="s">
        <v>386</v>
      </c>
      <c r="C220" s="368"/>
      <c r="D220" s="561" t="n">
        <v>0</v>
      </c>
      <c r="E220" s="313"/>
      <c r="F220" s="310"/>
      <c r="G220" s="564" t="n">
        <f aca="false">+D220*F220</f>
        <v>0</v>
      </c>
      <c r="H220" s="568"/>
      <c r="I220" s="564" t="n">
        <f aca="false">+D220*H220</f>
        <v>0</v>
      </c>
      <c r="J220" s="564" t="n">
        <f aca="false">+G220+I220</f>
        <v>0</v>
      </c>
      <c r="K220" s="569"/>
    </row>
    <row r="221" customFormat="false" ht="27" hidden="false" customHeight="true" outlineLevel="0" collapsed="false">
      <c r="A221" s="307"/>
      <c r="B221" s="528"/>
      <c r="C221" s="368" t="s">
        <v>380</v>
      </c>
      <c r="D221" s="561" t="n">
        <v>89.76</v>
      </c>
      <c r="E221" s="313" t="s">
        <v>40</v>
      </c>
      <c r="F221" s="418"/>
      <c r="G221" s="564" t="n">
        <f aca="false">+D221*F221</f>
        <v>0</v>
      </c>
      <c r="H221" s="418"/>
      <c r="I221" s="564" t="n">
        <f aca="false">+D221*H221</f>
        <v>0</v>
      </c>
      <c r="J221" s="564" t="n">
        <f aca="false">+G221+I221</f>
        <v>0</v>
      </c>
      <c r="K221" s="562"/>
    </row>
    <row r="222" customFormat="false" ht="27" hidden="false" customHeight="true" outlineLevel="0" collapsed="false">
      <c r="A222" s="307"/>
      <c r="B222" s="528"/>
      <c r="C222" s="368" t="s">
        <v>387</v>
      </c>
      <c r="D222" s="561" t="n">
        <v>230.4</v>
      </c>
      <c r="E222" s="313" t="s">
        <v>73</v>
      </c>
      <c r="F222" s="418"/>
      <c r="G222" s="564" t="n">
        <f aca="false">+D222*F222</f>
        <v>0</v>
      </c>
      <c r="H222" s="418"/>
      <c r="I222" s="564" t="n">
        <f aca="false">+D222*H222</f>
        <v>0</v>
      </c>
      <c r="J222" s="564" t="n">
        <f aca="false">+G222+I222</f>
        <v>0</v>
      </c>
      <c r="K222" s="562"/>
    </row>
    <row r="223" customFormat="false" ht="27" hidden="false" customHeight="true" outlineLevel="0" collapsed="false">
      <c r="A223" s="307"/>
      <c r="B223" s="528"/>
      <c r="C223" s="368" t="s">
        <v>382</v>
      </c>
      <c r="D223" s="561" t="n">
        <v>230.4</v>
      </c>
      <c r="E223" s="313" t="s">
        <v>73</v>
      </c>
      <c r="F223" s="418"/>
      <c r="G223" s="564" t="n">
        <f aca="false">+D223*F223</f>
        <v>0</v>
      </c>
      <c r="H223" s="418"/>
      <c r="I223" s="564" t="n">
        <f aca="false">+D223*H223</f>
        <v>0</v>
      </c>
      <c r="J223" s="564" t="n">
        <f aca="false">+G223+I223</f>
        <v>0</v>
      </c>
      <c r="K223" s="562"/>
    </row>
    <row r="224" s="366" customFormat="true" ht="27" hidden="false" customHeight="true" outlineLevel="0" collapsed="false">
      <c r="A224" s="307"/>
      <c r="B224" s="528"/>
      <c r="C224" s="368" t="s">
        <v>388</v>
      </c>
      <c r="D224" s="561" t="n">
        <v>40</v>
      </c>
      <c r="E224" s="313" t="s">
        <v>73</v>
      </c>
      <c r="F224" s="418"/>
      <c r="G224" s="564" t="n">
        <f aca="false">+D224*F224</f>
        <v>0</v>
      </c>
      <c r="H224" s="418"/>
      <c r="I224" s="564" t="n">
        <f aca="false">+D224*H224</f>
        <v>0</v>
      </c>
      <c r="J224" s="564" t="n">
        <f aca="false">+G224+I224</f>
        <v>0</v>
      </c>
      <c r="K224" s="562"/>
    </row>
    <row r="225" customFormat="false" ht="27" hidden="false" customHeight="true" outlineLevel="0" collapsed="false">
      <c r="A225" s="307"/>
      <c r="B225" s="528"/>
      <c r="C225" s="368" t="s">
        <v>384</v>
      </c>
      <c r="D225" s="561" t="n">
        <v>151.296</v>
      </c>
      <c r="E225" s="313" t="s">
        <v>40</v>
      </c>
      <c r="F225" s="418"/>
      <c r="G225" s="564" t="n">
        <f aca="false">+D225*F225</f>
        <v>0</v>
      </c>
      <c r="H225" s="418"/>
      <c r="I225" s="564" t="n">
        <f aca="false">+D225*H225</f>
        <v>0</v>
      </c>
      <c r="J225" s="564" t="n">
        <f aca="false">+G225+I225</f>
        <v>0</v>
      </c>
      <c r="K225" s="562"/>
    </row>
    <row r="226" customFormat="false" ht="27" hidden="false" customHeight="true" outlineLevel="0" collapsed="false">
      <c r="A226" s="307"/>
      <c r="B226" s="570"/>
      <c r="C226" s="571" t="s">
        <v>385</v>
      </c>
      <c r="D226" s="572" t="n">
        <v>151.296</v>
      </c>
      <c r="E226" s="506" t="s">
        <v>40</v>
      </c>
      <c r="F226" s="573"/>
      <c r="G226" s="574" t="n">
        <f aca="false">+D226*F226</f>
        <v>0</v>
      </c>
      <c r="H226" s="573"/>
      <c r="I226" s="574" t="n">
        <f aca="false">+D226*H226</f>
        <v>0</v>
      </c>
      <c r="J226" s="574" t="n">
        <f aca="false">+G226+I226</f>
        <v>0</v>
      </c>
      <c r="K226" s="575"/>
    </row>
    <row r="227" customFormat="false" ht="25.5" hidden="false" customHeight="false" outlineLevel="0" collapsed="false">
      <c r="A227" s="479"/>
      <c r="B227" s="371"/>
      <c r="C227" s="547" t="s">
        <v>389</v>
      </c>
      <c r="D227" s="373"/>
      <c r="E227" s="576"/>
      <c r="F227" s="375"/>
      <c r="G227" s="373" t="n">
        <f aca="false">SUM(G212:G226)</f>
        <v>0</v>
      </c>
      <c r="H227" s="373"/>
      <c r="I227" s="373" t="n">
        <f aca="false">SUM(I212:I226)</f>
        <v>0</v>
      </c>
      <c r="J227" s="373" t="n">
        <f aca="false">SUM(J212:J226)</f>
        <v>0</v>
      </c>
      <c r="K227" s="405"/>
    </row>
    <row r="228" customFormat="false" ht="24.75" hidden="false" customHeight="false" outlineLevel="0" collapsed="false">
      <c r="A228" s="406" t="n">
        <v>4.7</v>
      </c>
      <c r="B228" s="333" t="s">
        <v>130</v>
      </c>
      <c r="C228" s="334"/>
      <c r="D228" s="577"/>
      <c r="E228" s="408"/>
      <c r="F228" s="335"/>
      <c r="G228" s="337" t="n">
        <f aca="false">+D228*F228</f>
        <v>0</v>
      </c>
      <c r="H228" s="369"/>
      <c r="I228" s="337" t="n">
        <f aca="false">+D228*H228</f>
        <v>0</v>
      </c>
      <c r="J228" s="337" t="n">
        <f aca="false">+G228+I228</f>
        <v>0</v>
      </c>
      <c r="K228" s="410"/>
    </row>
    <row r="229" customFormat="false" ht="24" hidden="false" customHeight="false" outlineLevel="0" collapsed="false">
      <c r="A229" s="578"/>
      <c r="B229" s="367" t="n">
        <v>1</v>
      </c>
      <c r="C229" s="368" t="s">
        <v>390</v>
      </c>
      <c r="D229" s="414" t="n">
        <v>78</v>
      </c>
      <c r="E229" s="313" t="s">
        <v>73</v>
      </c>
      <c r="F229" s="456"/>
      <c r="G229" s="337" t="n">
        <f aca="false">+D229*F229</f>
        <v>0</v>
      </c>
      <c r="H229" s="456"/>
      <c r="I229" s="337" t="n">
        <f aca="false">+D229*H229</f>
        <v>0</v>
      </c>
      <c r="J229" s="337" t="n">
        <f aca="false">+G229+I229</f>
        <v>0</v>
      </c>
      <c r="K229" s="562"/>
    </row>
    <row r="230" customFormat="false" ht="24" hidden="false" customHeight="false" outlineLevel="0" collapsed="false">
      <c r="A230" s="578"/>
      <c r="B230" s="367" t="n">
        <v>2</v>
      </c>
      <c r="C230" s="368" t="s">
        <v>391</v>
      </c>
      <c r="D230" s="414" t="n">
        <v>42</v>
      </c>
      <c r="E230" s="313" t="s">
        <v>70</v>
      </c>
      <c r="F230" s="310"/>
      <c r="G230" s="337" t="n">
        <f aca="false">+D230*F230</f>
        <v>0</v>
      </c>
      <c r="H230" s="369"/>
      <c r="I230" s="337" t="n">
        <f aca="false">+D230*H230</f>
        <v>0</v>
      </c>
      <c r="J230" s="337" t="n">
        <f aca="false">+G230+I230</f>
        <v>0</v>
      </c>
      <c r="K230" s="562"/>
    </row>
    <row r="231" customFormat="false" ht="24" hidden="false" customHeight="false" outlineLevel="0" collapsed="false">
      <c r="A231" s="578"/>
      <c r="B231" s="367" t="n">
        <v>3</v>
      </c>
      <c r="C231" s="579" t="s">
        <v>392</v>
      </c>
      <c r="D231" s="414" t="n">
        <v>520.8</v>
      </c>
      <c r="E231" s="580" t="s">
        <v>73</v>
      </c>
      <c r="F231" s="310"/>
      <c r="G231" s="337" t="n">
        <f aca="false">+D231*F231</f>
        <v>0</v>
      </c>
      <c r="H231" s="369"/>
      <c r="I231" s="337" t="n">
        <f aca="false">+D231*H231</f>
        <v>0</v>
      </c>
      <c r="J231" s="337" t="n">
        <f aca="false">+G231+I231</f>
        <v>0</v>
      </c>
      <c r="K231" s="562"/>
    </row>
    <row r="232" customFormat="false" ht="24" hidden="false" customHeight="false" outlineLevel="0" collapsed="false">
      <c r="A232" s="578"/>
      <c r="B232" s="367" t="n">
        <v>4</v>
      </c>
      <c r="C232" s="579" t="s">
        <v>393</v>
      </c>
      <c r="D232" s="414" t="n">
        <v>5</v>
      </c>
      <c r="E232" s="580" t="s">
        <v>70</v>
      </c>
      <c r="F232" s="310"/>
      <c r="G232" s="337" t="n">
        <f aca="false">+D232*F232</f>
        <v>0</v>
      </c>
      <c r="H232" s="369"/>
      <c r="I232" s="337" t="n">
        <f aca="false">+D232*H232</f>
        <v>0</v>
      </c>
      <c r="J232" s="337" t="n">
        <f aca="false">+G232+I232</f>
        <v>0</v>
      </c>
      <c r="K232" s="562"/>
    </row>
    <row r="233" customFormat="false" ht="24" hidden="false" customHeight="false" outlineLevel="0" collapsed="false">
      <c r="A233" s="578"/>
      <c r="B233" s="367" t="n">
        <v>5</v>
      </c>
      <c r="C233" s="579" t="s">
        <v>394</v>
      </c>
      <c r="D233" s="414" t="n">
        <v>42</v>
      </c>
      <c r="E233" s="580" t="s">
        <v>70</v>
      </c>
      <c r="F233" s="310"/>
      <c r="G233" s="337" t="n">
        <f aca="false">+D233*F233</f>
        <v>0</v>
      </c>
      <c r="H233" s="369"/>
      <c r="I233" s="337" t="n">
        <f aca="false">+D233*H233</f>
        <v>0</v>
      </c>
      <c r="J233" s="337" t="n">
        <f aca="false">+G233+I233</f>
        <v>0</v>
      </c>
      <c r="K233" s="562"/>
    </row>
    <row r="234" customFormat="false" ht="24" hidden="false" customHeight="false" outlineLevel="0" collapsed="false">
      <c r="A234" s="578"/>
      <c r="B234" s="367" t="n">
        <v>6</v>
      </c>
      <c r="C234" s="579" t="s">
        <v>395</v>
      </c>
      <c r="D234" s="414" t="n">
        <v>0</v>
      </c>
      <c r="E234" s="580" t="s">
        <v>73</v>
      </c>
      <c r="F234" s="310"/>
      <c r="G234" s="337" t="n">
        <f aca="false">+D234*F234</f>
        <v>0</v>
      </c>
      <c r="H234" s="369"/>
      <c r="I234" s="337" t="n">
        <f aca="false">+D234*H234</f>
        <v>0</v>
      </c>
      <c r="J234" s="337" t="n">
        <f aca="false">+G234+I234</f>
        <v>0</v>
      </c>
      <c r="K234" s="562"/>
    </row>
    <row r="235" customFormat="false" ht="27" hidden="false" customHeight="true" outlineLevel="0" collapsed="false">
      <c r="A235" s="578"/>
      <c r="B235" s="367" t="n">
        <v>7</v>
      </c>
      <c r="C235" s="563" t="s">
        <v>396</v>
      </c>
      <c r="D235" s="581"/>
      <c r="E235" s="488" t="s">
        <v>70</v>
      </c>
      <c r="F235" s="582"/>
      <c r="G235" s="337" t="n">
        <f aca="false">+D235*F235</f>
        <v>0</v>
      </c>
      <c r="H235" s="369"/>
      <c r="I235" s="337" t="n">
        <f aca="false">+D235*H235</f>
        <v>0</v>
      </c>
      <c r="J235" s="337" t="n">
        <f aca="false">+G235+I235</f>
        <v>0</v>
      </c>
      <c r="K235" s="562"/>
    </row>
    <row r="236" customFormat="false" ht="24" hidden="false" customHeight="false" outlineLevel="0" collapsed="false">
      <c r="A236" s="578"/>
      <c r="B236" s="367" t="n">
        <v>8</v>
      </c>
      <c r="C236" s="563" t="s">
        <v>397</v>
      </c>
      <c r="D236" s="581"/>
      <c r="E236" s="314" t="s">
        <v>40</v>
      </c>
      <c r="F236" s="582"/>
      <c r="G236" s="337" t="n">
        <f aca="false">+D236*F236</f>
        <v>0</v>
      </c>
      <c r="H236" s="369"/>
      <c r="I236" s="337" t="n">
        <f aca="false">+D236*H236</f>
        <v>0</v>
      </c>
      <c r="J236" s="337" t="n">
        <f aca="false">+G236+I236</f>
        <v>0</v>
      </c>
      <c r="K236" s="562"/>
    </row>
    <row r="237" customFormat="false" ht="24" hidden="false" customHeight="false" outlineLevel="0" collapsed="false">
      <c r="A237" s="578"/>
      <c r="B237" s="367" t="n">
        <v>9</v>
      </c>
      <c r="C237" s="583" t="s">
        <v>398</v>
      </c>
      <c r="D237" s="584"/>
      <c r="E237" s="585" t="s">
        <v>399</v>
      </c>
      <c r="F237" s="586"/>
      <c r="G237" s="337" t="n">
        <f aca="false">+D237*F237</f>
        <v>0</v>
      </c>
      <c r="H237" s="369"/>
      <c r="I237" s="337" t="n">
        <f aca="false">+D237*H237</f>
        <v>0</v>
      </c>
      <c r="J237" s="337" t="n">
        <f aca="false">+G237+I237</f>
        <v>0</v>
      </c>
      <c r="K237" s="562"/>
    </row>
    <row r="238" customFormat="false" ht="24" hidden="false" customHeight="false" outlineLevel="0" collapsed="false">
      <c r="A238" s="578"/>
      <c r="B238" s="367" t="n">
        <v>10</v>
      </c>
      <c r="C238" s="583" t="s">
        <v>400</v>
      </c>
      <c r="D238" s="584"/>
      <c r="E238" s="585" t="s">
        <v>399</v>
      </c>
      <c r="F238" s="586"/>
      <c r="G238" s="337" t="n">
        <f aca="false">+D238*F238</f>
        <v>0</v>
      </c>
      <c r="H238" s="369"/>
      <c r="I238" s="337" t="n">
        <f aca="false">+D238*H238</f>
        <v>0</v>
      </c>
      <c r="J238" s="337" t="n">
        <f aca="false">+G238+I238</f>
        <v>0</v>
      </c>
      <c r="K238" s="562"/>
    </row>
    <row r="239" customFormat="false" ht="24" hidden="false" customHeight="false" outlineLevel="0" collapsed="false">
      <c r="A239" s="578"/>
      <c r="B239" s="367" t="n">
        <v>11</v>
      </c>
      <c r="C239" s="583" t="s">
        <v>401</v>
      </c>
      <c r="D239" s="584" t="n">
        <v>0</v>
      </c>
      <c r="E239" s="585" t="s">
        <v>399</v>
      </c>
      <c r="F239" s="586"/>
      <c r="G239" s="337" t="n">
        <f aca="false">+D239*F239</f>
        <v>0</v>
      </c>
      <c r="H239" s="369"/>
      <c r="I239" s="337" t="n">
        <f aca="false">+D239*H239</f>
        <v>0</v>
      </c>
      <c r="J239" s="337" t="n">
        <f aca="false">+G239+I239</f>
        <v>0</v>
      </c>
      <c r="K239" s="562"/>
    </row>
    <row r="240" customFormat="false" ht="24" hidden="false" customHeight="false" outlineLevel="0" collapsed="false">
      <c r="A240" s="578"/>
      <c r="B240" s="367" t="n">
        <v>12</v>
      </c>
      <c r="C240" s="583" t="s">
        <v>402</v>
      </c>
      <c r="D240" s="414" t="n">
        <v>0</v>
      </c>
      <c r="E240" s="587" t="s">
        <v>73</v>
      </c>
      <c r="F240" s="310"/>
      <c r="G240" s="337" t="n">
        <f aca="false">+D240*F240</f>
        <v>0</v>
      </c>
      <c r="H240" s="369"/>
      <c r="I240" s="337" t="n">
        <f aca="false">+D240*H240</f>
        <v>0</v>
      </c>
      <c r="J240" s="337" t="n">
        <f aca="false">+G240+I240</f>
        <v>0</v>
      </c>
      <c r="K240" s="562"/>
    </row>
    <row r="241" customFormat="false" ht="24" hidden="false" customHeight="false" outlineLevel="0" collapsed="false">
      <c r="A241" s="578"/>
      <c r="B241" s="367" t="n">
        <v>13</v>
      </c>
      <c r="C241" s="583" t="s">
        <v>403</v>
      </c>
      <c r="D241" s="588" t="n">
        <v>0</v>
      </c>
      <c r="E241" s="587" t="s">
        <v>73</v>
      </c>
      <c r="F241" s="310"/>
      <c r="G241" s="337" t="n">
        <f aca="false">+D241*F241</f>
        <v>0</v>
      </c>
      <c r="H241" s="369"/>
      <c r="I241" s="337" t="n">
        <f aca="false">+D241*H241</f>
        <v>0</v>
      </c>
      <c r="J241" s="337" t="n">
        <f aca="false">+G241+I241</f>
        <v>0</v>
      </c>
      <c r="K241" s="562"/>
    </row>
    <row r="242" customFormat="false" ht="24" hidden="false" customHeight="true" outlineLevel="0" collapsed="false">
      <c r="A242" s="589"/>
      <c r="B242" s="321" t="n">
        <v>14</v>
      </c>
      <c r="C242" s="590" t="s">
        <v>404</v>
      </c>
      <c r="D242" s="591" t="n">
        <v>0</v>
      </c>
      <c r="E242" s="592" t="s">
        <v>70</v>
      </c>
      <c r="F242" s="593"/>
      <c r="G242" s="337" t="n">
        <f aca="false">+D242*F242</f>
        <v>0</v>
      </c>
      <c r="H242" s="369"/>
      <c r="I242" s="337" t="n">
        <f aca="false">+D242*H242</f>
        <v>0</v>
      </c>
      <c r="J242" s="337" t="n">
        <f aca="false">+G242+I242</f>
        <v>0</v>
      </c>
      <c r="K242" s="562"/>
    </row>
    <row r="243" customFormat="false" ht="24" hidden="false" customHeight="false" outlineLevel="0" collapsed="false">
      <c r="A243" s="594"/>
      <c r="B243" s="321" t="n">
        <v>15</v>
      </c>
      <c r="C243" s="590" t="s">
        <v>405</v>
      </c>
      <c r="D243" s="591" t="n">
        <v>0</v>
      </c>
      <c r="E243" s="592"/>
      <c r="F243" s="593"/>
      <c r="G243" s="337" t="n">
        <f aca="false">+D243*F243</f>
        <v>0</v>
      </c>
      <c r="H243" s="369"/>
      <c r="I243" s="337" t="n">
        <f aca="false">+D243*H243</f>
        <v>0</v>
      </c>
      <c r="J243" s="337" t="n">
        <f aca="false">+G243+I243</f>
        <v>0</v>
      </c>
      <c r="K243" s="562"/>
    </row>
    <row r="244" customFormat="false" ht="24" hidden="false" customHeight="false" outlineLevel="0" collapsed="false">
      <c r="A244" s="589"/>
      <c r="B244" s="321"/>
      <c r="C244" s="590" t="s">
        <v>406</v>
      </c>
      <c r="D244" s="591" t="n">
        <v>0</v>
      </c>
      <c r="E244" s="592" t="s">
        <v>70</v>
      </c>
      <c r="F244" s="593"/>
      <c r="G244" s="337" t="n">
        <f aca="false">+D244*F244</f>
        <v>0</v>
      </c>
      <c r="H244" s="369"/>
      <c r="I244" s="337" t="n">
        <f aca="false">+D244*H244</f>
        <v>0</v>
      </c>
      <c r="J244" s="337" t="n">
        <f aca="false">+G244+I244</f>
        <v>0</v>
      </c>
      <c r="K244" s="562"/>
    </row>
    <row r="245" s="366" customFormat="true" ht="24" hidden="false" customHeight="false" outlineLevel="0" collapsed="false">
      <c r="A245" s="589"/>
      <c r="B245" s="321" t="n">
        <v>16</v>
      </c>
      <c r="C245" s="595" t="s">
        <v>407</v>
      </c>
      <c r="D245" s="591" t="n">
        <v>189</v>
      </c>
      <c r="E245" s="592" t="s">
        <v>73</v>
      </c>
      <c r="F245" s="456"/>
      <c r="G245" s="337"/>
      <c r="H245" s="596"/>
      <c r="I245" s="337" t="n">
        <f aca="false">+D245*H245</f>
        <v>0</v>
      </c>
      <c r="J245" s="337" t="n">
        <f aca="false">+G245+I245</f>
        <v>0</v>
      </c>
      <c r="K245" s="562"/>
    </row>
    <row r="246" s="603" customFormat="true" ht="24.75" hidden="false" customHeight="false" outlineLevel="0" collapsed="false">
      <c r="A246" s="589"/>
      <c r="B246" s="597" t="s">
        <v>52</v>
      </c>
      <c r="C246" s="598" t="s">
        <v>408</v>
      </c>
      <c r="D246" s="599" t="n">
        <v>1</v>
      </c>
      <c r="E246" s="600" t="s">
        <v>70</v>
      </c>
      <c r="F246" s="601"/>
      <c r="G246" s="363" t="n">
        <f aca="false">+D246*F246</f>
        <v>0</v>
      </c>
      <c r="H246" s="602"/>
      <c r="I246" s="363" t="n">
        <f aca="false">+D246*H246</f>
        <v>0</v>
      </c>
      <c r="J246" s="363" t="n">
        <f aca="false">+G246+I246</f>
        <v>0</v>
      </c>
      <c r="K246" s="562"/>
    </row>
    <row r="247" customFormat="false" ht="25.5" hidden="false" customHeight="false" outlineLevel="0" collapsed="false">
      <c r="A247" s="604"/>
      <c r="B247" s="605"/>
      <c r="C247" s="606" t="s">
        <v>409</v>
      </c>
      <c r="D247" s="607"/>
      <c r="E247" s="608"/>
      <c r="F247" s="609"/>
      <c r="G247" s="610" t="n">
        <f aca="false">SUM(G228:G246)</f>
        <v>0</v>
      </c>
      <c r="H247" s="610"/>
      <c r="I247" s="610" t="n">
        <f aca="false">SUM(I228:I246)</f>
        <v>0</v>
      </c>
      <c r="J247" s="610" t="n">
        <f aca="false">SUM(J228:J246)</f>
        <v>0</v>
      </c>
      <c r="K247" s="611"/>
    </row>
  </sheetData>
  <mergeCells count="12">
    <mergeCell ref="A1:K1"/>
    <mergeCell ref="E5:F5"/>
    <mergeCell ref="A7:A8"/>
    <mergeCell ref="B7:C8"/>
    <mergeCell ref="D7:D8"/>
    <mergeCell ref="E7:E8"/>
    <mergeCell ref="F7:G7"/>
    <mergeCell ref="H7:I7"/>
    <mergeCell ref="K7:K8"/>
    <mergeCell ref="B16:C16"/>
    <mergeCell ref="B18:C18"/>
    <mergeCell ref="B86:C86"/>
  </mergeCells>
  <printOptions headings="false" gridLines="false" gridLinesSet="true" horizontalCentered="true" verticalCentered="false"/>
  <pageMargins left="0.236111111111111" right="0.236111111111111" top="0.551388888888889" bottom="0.551388888888889" header="0.511811023622047" footer="0.315277777777778"/>
  <pageSetup paperSize="9" scale="100" fitToWidth="1" fitToHeight="0" pageOrder="downThenOver" orientation="landscape" blackAndWhite="false" draft="false" cellComments="none" firstPageNumber="7" useFirstPageNumber="true" horizontalDpi="300" verticalDpi="300" copies="1"/>
  <headerFooter differentFirst="false" differentOddEven="false">
    <oddHeader/>
    <oddFooter>&amp;L&amp;A&amp;C&amp;P/&amp;N&amp;R&amp;F</oddFooter>
  </headerFooter>
  <rowBreaks count="3" manualBreakCount="3">
    <brk id="43" man="true" max="16383" min="0"/>
    <brk id="85" man="true" max="16383" min="0"/>
    <brk id="219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AX403"/>
  <sheetViews>
    <sheetView showFormulas="false" showGridLines="true" showRowColHeaders="true" showZeros="true" rightToLeft="false" tabSelected="false" showOutlineSymbols="true" defaultGridColor="true" view="pageBreakPreview" topLeftCell="A298" colorId="64" zoomScale="80" zoomScaleNormal="90" zoomScalePageLayoutView="80" workbookViewId="0">
      <selection pane="topLeft" activeCell="H309" activeCellId="0" sqref="H309"/>
    </sheetView>
  </sheetViews>
  <sheetFormatPr defaultColWidth="11.46484375" defaultRowHeight="24" zeroHeight="false" outlineLevelRow="0" outlineLevelCol="0"/>
  <cols>
    <col collapsed="false" customWidth="true" hidden="false" outlineLevel="0" max="1" min="1" style="1" width="7.2"/>
    <col collapsed="false" customWidth="true" hidden="false" outlineLevel="0" max="2" min="2" style="2" width="63.79"/>
    <col collapsed="false" customWidth="true" hidden="false" outlineLevel="0" max="3" min="3" style="3" width="12.64"/>
    <col collapsed="false" customWidth="true" hidden="false" outlineLevel="0" max="4" min="4" style="1" width="10.58"/>
    <col collapsed="false" customWidth="true" hidden="false" outlineLevel="0" max="5" min="5" style="4" width="18.52"/>
    <col collapsed="false" customWidth="true" hidden="false" outlineLevel="0" max="7" min="6" style="5" width="18.52"/>
    <col collapsed="false" customWidth="true" hidden="false" outlineLevel="0" max="8" min="8" style="4" width="18.52"/>
    <col collapsed="false" customWidth="true" hidden="false" outlineLevel="0" max="9" min="9" style="5" width="18.52"/>
    <col collapsed="false" customWidth="true" hidden="false" outlineLevel="0" max="10" min="10" style="1" width="17.64"/>
    <col collapsed="false" customWidth="false" hidden="false" outlineLevel="0" max="16384" min="11" style="2" width="11.46"/>
  </cols>
  <sheetData>
    <row r="1" s="7" customFormat="true" ht="21.7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7" customFormat="true" ht="24" hidden="false" customHeight="false" outlineLevel="0" collapsed="false">
      <c r="A2" s="8" t="e">
        <f aca="false">#REF!</f>
        <v>#REF!</v>
      </c>
      <c r="B2" s="9"/>
      <c r="C2" s="10"/>
      <c r="D2" s="11"/>
      <c r="E2" s="12" t="s">
        <v>410</v>
      </c>
      <c r="F2" s="13"/>
      <c r="G2" s="14"/>
      <c r="H2" s="13"/>
      <c r="I2" s="14"/>
      <c r="J2" s="15"/>
    </row>
    <row r="3" s="7" customFormat="true" ht="24" hidden="false" customHeight="false" outlineLevel="0" collapsed="false">
      <c r="A3" s="16" t="e">
        <f aca="false">#REF!</f>
        <v>#REF!</v>
      </c>
      <c r="B3" s="17"/>
      <c r="C3" s="18"/>
      <c r="D3" s="19"/>
      <c r="E3" s="20"/>
      <c r="F3" s="21"/>
      <c r="G3" s="20"/>
      <c r="H3" s="21"/>
      <c r="I3" s="20"/>
      <c r="J3" s="22"/>
    </row>
    <row r="4" s="7" customFormat="true" ht="24" hidden="false" customHeight="false" outlineLevel="0" collapsed="false">
      <c r="A4" s="16" t="e">
        <f aca="false">#REF!</f>
        <v>#REF!</v>
      </c>
      <c r="B4" s="17"/>
      <c r="C4" s="18"/>
      <c r="D4" s="19"/>
      <c r="E4" s="20"/>
      <c r="F4" s="21"/>
      <c r="G4" s="20"/>
      <c r="H4" s="23"/>
      <c r="I4" s="24"/>
      <c r="J4" s="25"/>
    </row>
    <row r="5" s="7" customFormat="true" ht="24" hidden="false" customHeight="false" outlineLevel="0" collapsed="false">
      <c r="A5" s="26" t="s">
        <v>2</v>
      </c>
      <c r="B5" s="19"/>
      <c r="C5" s="18"/>
      <c r="D5" s="27"/>
      <c r="E5" s="20"/>
      <c r="F5" s="28" t="s">
        <v>118</v>
      </c>
      <c r="G5" s="20"/>
      <c r="H5" s="21"/>
      <c r="I5" s="29"/>
      <c r="J5" s="30"/>
    </row>
    <row r="6" s="7" customFormat="true" ht="24.75" hidden="false" customHeight="false" outlineLevel="0" collapsed="false">
      <c r="A6" s="31" t="e">
        <f aca="false">#REF!</f>
        <v>#REF!</v>
      </c>
      <c r="B6" s="32"/>
      <c r="C6" s="33"/>
      <c r="D6" s="33"/>
      <c r="E6" s="34"/>
      <c r="F6" s="34"/>
      <c r="G6" s="34"/>
      <c r="H6" s="34"/>
      <c r="I6" s="34" t="s">
        <v>4</v>
      </c>
      <c r="J6" s="35"/>
    </row>
    <row r="7" s="42" customFormat="true" ht="18.75" hidden="false" customHeight="true" outlineLevel="0" collapsed="false">
      <c r="A7" s="36" t="s">
        <v>5</v>
      </c>
      <c r="B7" s="37" t="s">
        <v>6</v>
      </c>
      <c r="C7" s="37" t="s">
        <v>7</v>
      </c>
      <c r="D7" s="37" t="s">
        <v>8</v>
      </c>
      <c r="E7" s="38" t="s">
        <v>9</v>
      </c>
      <c r="F7" s="38"/>
      <c r="G7" s="39" t="s">
        <v>10</v>
      </c>
      <c r="H7" s="39"/>
      <c r="I7" s="40" t="s">
        <v>11</v>
      </c>
      <c r="J7" s="41" t="s">
        <v>12</v>
      </c>
    </row>
    <row r="8" s="42" customFormat="true" ht="15" hidden="false" customHeight="true" outlineLevel="0" collapsed="false">
      <c r="A8" s="36"/>
      <c r="B8" s="37"/>
      <c r="C8" s="37"/>
      <c r="D8" s="37"/>
      <c r="E8" s="43" t="s">
        <v>13</v>
      </c>
      <c r="F8" s="44" t="s">
        <v>14</v>
      </c>
      <c r="G8" s="44" t="s">
        <v>13</v>
      </c>
      <c r="H8" s="45" t="s">
        <v>14</v>
      </c>
      <c r="I8" s="40"/>
      <c r="J8" s="41"/>
    </row>
    <row r="9" s="42" customFormat="true" ht="24.75" hidden="false" customHeight="false" outlineLevel="0" collapsed="false">
      <c r="A9" s="36"/>
      <c r="B9" s="37"/>
      <c r="C9" s="37"/>
      <c r="D9" s="37"/>
      <c r="E9" s="43"/>
      <c r="F9" s="44"/>
      <c r="G9" s="44"/>
      <c r="H9" s="45"/>
      <c r="I9" s="40"/>
      <c r="J9" s="41"/>
    </row>
    <row r="10" s="42" customFormat="true" ht="24" hidden="false" customHeight="false" outlineLevel="0" collapsed="false">
      <c r="A10" s="46" t="n">
        <v>3</v>
      </c>
      <c r="B10" s="47" t="s">
        <v>411</v>
      </c>
      <c r="C10" s="48"/>
      <c r="D10" s="49"/>
      <c r="E10" s="50"/>
      <c r="F10" s="51"/>
      <c r="G10" s="51"/>
      <c r="H10" s="50"/>
      <c r="I10" s="51"/>
      <c r="J10" s="52"/>
    </row>
    <row r="11" s="42" customFormat="true" ht="24" hidden="false" customHeight="false" outlineLevel="0" collapsed="false">
      <c r="A11" s="53" t="n">
        <v>3.1</v>
      </c>
      <c r="B11" s="54" t="str">
        <f aca="false">B30</f>
        <v>งานโครงสร้างฐานราก เสาเข็ม และเสาตอม่อ</v>
      </c>
      <c r="C11" s="55"/>
      <c r="D11" s="56" t="s">
        <v>16</v>
      </c>
      <c r="E11" s="57"/>
      <c r="F11" s="58" t="n">
        <f aca="false">+F62</f>
        <v>0</v>
      </c>
      <c r="G11" s="58"/>
      <c r="H11" s="58" t="n">
        <f aca="false">+H62</f>
        <v>0</v>
      </c>
      <c r="I11" s="58" t="n">
        <f aca="false">+I62</f>
        <v>0</v>
      </c>
      <c r="J11" s="59"/>
    </row>
    <row r="12" s="42" customFormat="true" ht="24" hidden="false" customHeight="false" outlineLevel="0" collapsed="false">
      <c r="A12" s="53" t="n">
        <v>3.2</v>
      </c>
      <c r="B12" s="60" t="str">
        <f aca="false">B63</f>
        <v>งานถังเก็บน้ำใต้ดิน ถังเก็บน้ำชั้นดาดฟ้า และถังบำบัด --&gt; PRO SUM</v>
      </c>
      <c r="C12" s="55"/>
      <c r="D12" s="56" t="s">
        <v>16</v>
      </c>
      <c r="E12" s="57"/>
      <c r="F12" s="58" t="n">
        <f aca="false">+F91</f>
        <v>0</v>
      </c>
      <c r="G12" s="58"/>
      <c r="H12" s="58" t="n">
        <f aca="false">+H91</f>
        <v>0</v>
      </c>
      <c r="I12" s="58" t="n">
        <f aca="false">+I91</f>
        <v>0</v>
      </c>
      <c r="J12" s="59"/>
    </row>
    <row r="13" s="42" customFormat="true" ht="24" hidden="false" customHeight="false" outlineLevel="0" collapsed="false">
      <c r="A13" s="53" t="n">
        <v>3.3</v>
      </c>
      <c r="B13" s="54" t="str">
        <f aca="false">B92</f>
        <v>งานโครงสร้างผนังลิฟต์ </v>
      </c>
      <c r="C13" s="55"/>
      <c r="D13" s="56" t="s">
        <v>16</v>
      </c>
      <c r="E13" s="57"/>
      <c r="F13" s="58" t="n">
        <f aca="false">+F111</f>
        <v>0</v>
      </c>
      <c r="G13" s="58"/>
      <c r="H13" s="58" t="n">
        <f aca="false">+H111</f>
        <v>0</v>
      </c>
      <c r="I13" s="58" t="n">
        <f aca="false">+I111</f>
        <v>0</v>
      </c>
      <c r="J13" s="59"/>
    </row>
    <row r="14" s="42" customFormat="true" ht="24" hidden="false" customHeight="false" outlineLevel="0" collapsed="false">
      <c r="A14" s="53" t="n">
        <v>3.4</v>
      </c>
      <c r="B14" s="54" t="str">
        <f aca="false">B112</f>
        <v>งานโครงสร้างบันได</v>
      </c>
      <c r="C14" s="55"/>
      <c r="D14" s="56" t="s">
        <v>16</v>
      </c>
      <c r="E14" s="57"/>
      <c r="F14" s="58" t="n">
        <f aca="false">+F123</f>
        <v>0</v>
      </c>
      <c r="G14" s="58"/>
      <c r="H14" s="58" t="n">
        <f aca="false">+H123</f>
        <v>0</v>
      </c>
      <c r="I14" s="58" t="n">
        <f aca="false">+I123</f>
        <v>0</v>
      </c>
      <c r="J14" s="59"/>
    </row>
    <row r="15" s="42" customFormat="true" ht="24" hidden="false" customHeight="false" outlineLevel="0" collapsed="false">
      <c r="A15" s="53" t="n">
        <v>3.5</v>
      </c>
      <c r="B15" s="54" t="str">
        <f aca="false">B124</f>
        <v>โครงสร้างเสา</v>
      </c>
      <c r="C15" s="55"/>
      <c r="D15" s="56" t="s">
        <v>16</v>
      </c>
      <c r="E15" s="57"/>
      <c r="F15" s="58" t="n">
        <f aca="false">+F139</f>
        <v>0</v>
      </c>
      <c r="G15" s="58"/>
      <c r="H15" s="58" t="n">
        <f aca="false">+H139</f>
        <v>0</v>
      </c>
      <c r="I15" s="58" t="n">
        <f aca="false">+I139</f>
        <v>0</v>
      </c>
      <c r="J15" s="59"/>
    </row>
    <row r="16" s="42" customFormat="true" ht="24" hidden="false" customHeight="false" outlineLevel="0" collapsed="false">
      <c r="A16" s="53" t="n">
        <v>3.6</v>
      </c>
      <c r="B16" s="62" t="str">
        <f aca="false">B140</f>
        <v>งานโครงสร้างชั้นชั้น1</v>
      </c>
      <c r="C16" s="55"/>
      <c r="D16" s="56" t="s">
        <v>16</v>
      </c>
      <c r="E16" s="57"/>
      <c r="F16" s="58" t="n">
        <f aca="false">+F161</f>
        <v>0</v>
      </c>
      <c r="G16" s="58"/>
      <c r="H16" s="58" t="n">
        <f aca="false">+H161</f>
        <v>0</v>
      </c>
      <c r="I16" s="58" t="n">
        <f aca="false">+I161</f>
        <v>0</v>
      </c>
      <c r="J16" s="59"/>
    </row>
    <row r="17" s="42" customFormat="true" ht="24" hidden="false" customHeight="false" outlineLevel="0" collapsed="false">
      <c r="A17" s="53" t="n">
        <v>3.7</v>
      </c>
      <c r="B17" s="62" t="str">
        <f aca="false">B162</f>
        <v>งานโครงสร้าง ชั้น 2 </v>
      </c>
      <c r="C17" s="55"/>
      <c r="D17" s="56" t="s">
        <v>16</v>
      </c>
      <c r="E17" s="57"/>
      <c r="F17" s="58" t="n">
        <f aca="false">+F179</f>
        <v>0</v>
      </c>
      <c r="G17" s="58"/>
      <c r="H17" s="58" t="n">
        <f aca="false">+H179</f>
        <v>0</v>
      </c>
      <c r="I17" s="58" t="n">
        <f aca="false">+I179</f>
        <v>0</v>
      </c>
      <c r="J17" s="59"/>
    </row>
    <row r="18" s="42" customFormat="true" ht="24" hidden="false" customHeight="false" outlineLevel="0" collapsed="false">
      <c r="A18" s="53" t="n">
        <v>3.8</v>
      </c>
      <c r="B18" s="62" t="str">
        <f aca="false">B180</f>
        <v>งานโครงสร้าง ชั้น 3</v>
      </c>
      <c r="C18" s="55"/>
      <c r="D18" s="56" t="s">
        <v>16</v>
      </c>
      <c r="E18" s="57"/>
      <c r="F18" s="58" t="n">
        <f aca="false">+F197</f>
        <v>0</v>
      </c>
      <c r="G18" s="58"/>
      <c r="H18" s="58" t="n">
        <f aca="false">+H197</f>
        <v>0</v>
      </c>
      <c r="I18" s="58" t="n">
        <f aca="false">+I197</f>
        <v>0</v>
      </c>
      <c r="J18" s="59"/>
    </row>
    <row r="19" s="42" customFormat="true" ht="24" hidden="false" customHeight="false" outlineLevel="0" collapsed="false">
      <c r="A19" s="63" t="n">
        <v>3.9</v>
      </c>
      <c r="B19" s="62" t="str">
        <f aca="false">B198</f>
        <v>งานโครงสร้าง ชั้น 4</v>
      </c>
      <c r="C19" s="55"/>
      <c r="D19" s="56" t="s">
        <v>16</v>
      </c>
      <c r="E19" s="57"/>
      <c r="F19" s="58" t="n">
        <f aca="false">+F215</f>
        <v>0</v>
      </c>
      <c r="G19" s="58"/>
      <c r="H19" s="58" t="n">
        <f aca="false">+H215</f>
        <v>0</v>
      </c>
      <c r="I19" s="58" t="n">
        <f aca="false">+I215</f>
        <v>0</v>
      </c>
      <c r="J19" s="59"/>
    </row>
    <row r="20" s="42" customFormat="true" ht="24" hidden="false" customHeight="false" outlineLevel="0" collapsed="false">
      <c r="A20" s="64" t="n">
        <v>3.1</v>
      </c>
      <c r="B20" s="62" t="str">
        <f aca="false">B216</f>
        <v>งานโครงสร้าง ชั้น 5</v>
      </c>
      <c r="C20" s="55"/>
      <c r="D20" s="56" t="s">
        <v>16</v>
      </c>
      <c r="E20" s="57"/>
      <c r="F20" s="58" t="n">
        <f aca="false">+F233</f>
        <v>0</v>
      </c>
      <c r="G20" s="58"/>
      <c r="H20" s="58" t="n">
        <f aca="false">+H233</f>
        <v>0</v>
      </c>
      <c r="I20" s="58" t="n">
        <f aca="false">+I233</f>
        <v>0</v>
      </c>
      <c r="J20" s="59"/>
    </row>
    <row r="21" s="42" customFormat="true" ht="24" hidden="false" customHeight="false" outlineLevel="0" collapsed="false">
      <c r="A21" s="53" t="n">
        <v>3.11</v>
      </c>
      <c r="B21" s="62" t="s">
        <v>17</v>
      </c>
      <c r="C21" s="55"/>
      <c r="D21" s="56" t="s">
        <v>16</v>
      </c>
      <c r="E21" s="57"/>
      <c r="F21" s="58" t="n">
        <f aca="false">+F251</f>
        <v>0</v>
      </c>
      <c r="G21" s="58"/>
      <c r="H21" s="58" t="n">
        <f aca="false">+H251</f>
        <v>0</v>
      </c>
      <c r="I21" s="58" t="n">
        <f aca="false">+I251</f>
        <v>0</v>
      </c>
      <c r="J21" s="59"/>
    </row>
    <row r="22" s="42" customFormat="true" ht="24" hidden="false" customHeight="false" outlineLevel="0" collapsed="false">
      <c r="A22" s="53" t="n">
        <v>3.12</v>
      </c>
      <c r="B22" s="62" t="s">
        <v>18</v>
      </c>
      <c r="C22" s="55"/>
      <c r="D22" s="56" t="s">
        <v>16</v>
      </c>
      <c r="E22" s="57"/>
      <c r="F22" s="58" t="n">
        <f aca="false">+F269</f>
        <v>0</v>
      </c>
      <c r="G22" s="58"/>
      <c r="H22" s="58" t="n">
        <f aca="false">+H269</f>
        <v>0</v>
      </c>
      <c r="I22" s="58" t="n">
        <f aca="false">+I269</f>
        <v>0</v>
      </c>
      <c r="J22" s="59"/>
    </row>
    <row r="23" s="42" customFormat="true" ht="24" hidden="false" customHeight="false" outlineLevel="0" collapsed="false">
      <c r="A23" s="53" t="n">
        <v>3.13</v>
      </c>
      <c r="B23" s="62" t="s">
        <v>19</v>
      </c>
      <c r="C23" s="55"/>
      <c r="D23" s="56" t="s">
        <v>16</v>
      </c>
      <c r="E23" s="57"/>
      <c r="F23" s="58" t="n">
        <f aca="false">+F287</f>
        <v>0</v>
      </c>
      <c r="G23" s="58"/>
      <c r="H23" s="58" t="n">
        <f aca="false">+H287</f>
        <v>0</v>
      </c>
      <c r="I23" s="58" t="n">
        <f aca="false">+I287</f>
        <v>0</v>
      </c>
      <c r="J23" s="59"/>
    </row>
    <row r="24" s="42" customFormat="true" ht="24" hidden="false" customHeight="false" outlineLevel="0" collapsed="false">
      <c r="A24" s="53" t="n">
        <v>3.14</v>
      </c>
      <c r="B24" s="62" t="s">
        <v>20</v>
      </c>
      <c r="C24" s="55"/>
      <c r="D24" s="56"/>
      <c r="E24" s="57"/>
      <c r="F24" s="58" t="n">
        <f aca="false">+C24+E24</f>
        <v>0</v>
      </c>
      <c r="G24" s="58"/>
      <c r="H24" s="58" t="n">
        <f aca="false">+E24+G24</f>
        <v>0</v>
      </c>
      <c r="I24" s="58" t="n">
        <f aca="false">+F24+H24</f>
        <v>0</v>
      </c>
      <c r="J24" s="59"/>
    </row>
    <row r="25" s="42" customFormat="true" ht="24" hidden="false" customHeight="false" outlineLevel="0" collapsed="false">
      <c r="A25" s="53" t="n">
        <v>3.15</v>
      </c>
      <c r="B25" s="62" t="str">
        <f aca="false">B288</f>
        <v>งานโครงสร้างชั้นดาดฟ้า หลังคาคลุมลิฟท์และคลุมบันได</v>
      </c>
      <c r="C25" s="55"/>
      <c r="D25" s="56" t="s">
        <v>16</v>
      </c>
      <c r="E25" s="57"/>
      <c r="F25" s="58" t="n">
        <f aca="false">+F312</f>
        <v>0</v>
      </c>
      <c r="G25" s="58"/>
      <c r="H25" s="58" t="n">
        <f aca="false">+H312</f>
        <v>0</v>
      </c>
      <c r="I25" s="58" t="n">
        <f aca="false">+I312</f>
        <v>0</v>
      </c>
      <c r="J25" s="59"/>
    </row>
    <row r="26" s="7" customFormat="true" ht="20.1" hidden="false" customHeight="true" outlineLevel="0" collapsed="false">
      <c r="A26" s="65"/>
      <c r="B26" s="66"/>
      <c r="C26" s="66"/>
      <c r="D26" s="66"/>
      <c r="E26" s="67"/>
      <c r="F26" s="58" t="n">
        <f aca="false">+C26*E26</f>
        <v>0</v>
      </c>
      <c r="G26" s="58"/>
      <c r="H26" s="58" t="n">
        <f aca="false">+C26*G26</f>
        <v>0</v>
      </c>
      <c r="I26" s="58" t="n">
        <f aca="false">+F26+H26</f>
        <v>0</v>
      </c>
      <c r="J26" s="59"/>
    </row>
    <row r="27" s="7" customFormat="true" ht="25.15" hidden="false" customHeight="true" outlineLevel="0" collapsed="false">
      <c r="A27" s="68"/>
      <c r="B27" s="69" t="s">
        <v>21</v>
      </c>
      <c r="C27" s="69"/>
      <c r="D27" s="69"/>
      <c r="E27" s="70"/>
      <c r="F27" s="71" t="n">
        <f aca="false">SUM(F10:F26)</f>
        <v>0</v>
      </c>
      <c r="G27" s="72"/>
      <c r="H27" s="71" t="n">
        <f aca="false">SUM(H10:H26)</f>
        <v>0</v>
      </c>
      <c r="I27" s="71" t="n">
        <f aca="false">SUM(I10:I26)</f>
        <v>0</v>
      </c>
      <c r="J27" s="73"/>
    </row>
    <row r="28" s="7" customFormat="true" ht="20.1" hidden="false" customHeight="true" outlineLevel="0" collapsed="false">
      <c r="A28" s="74"/>
      <c r="B28" s="75"/>
      <c r="C28" s="75"/>
      <c r="D28" s="75"/>
      <c r="E28" s="76"/>
      <c r="F28" s="77" t="n">
        <f aca="false">+C28*E28</f>
        <v>0</v>
      </c>
      <c r="G28" s="78"/>
      <c r="H28" s="77" t="n">
        <f aca="false">+C28*G28</f>
        <v>0</v>
      </c>
      <c r="I28" s="77" t="n">
        <f aca="false">+F28+H28</f>
        <v>0</v>
      </c>
      <c r="J28" s="79"/>
    </row>
    <row r="29" s="7" customFormat="true" ht="20.1" hidden="false" customHeight="true" outlineLevel="0" collapsed="false">
      <c r="A29" s="80" t="n">
        <v>3</v>
      </c>
      <c r="B29" s="81" t="s">
        <v>412</v>
      </c>
      <c r="C29" s="82"/>
      <c r="D29" s="56"/>
      <c r="E29" s="83"/>
      <c r="F29" s="77" t="n">
        <f aca="false">+C29*E29</f>
        <v>0</v>
      </c>
      <c r="G29" s="84"/>
      <c r="H29" s="77" t="n">
        <f aca="false">+C29*G29</f>
        <v>0</v>
      </c>
      <c r="I29" s="77" t="n">
        <f aca="false">+F29+H29</f>
        <v>0</v>
      </c>
      <c r="J29" s="85"/>
    </row>
    <row r="30" s="7" customFormat="true" ht="20.1" hidden="false" customHeight="true" outlineLevel="0" collapsed="false">
      <c r="A30" s="86" t="n">
        <v>3.1</v>
      </c>
      <c r="B30" s="87" t="s">
        <v>23</v>
      </c>
      <c r="C30" s="88"/>
      <c r="D30" s="89"/>
      <c r="E30" s="90"/>
      <c r="F30" s="77" t="n">
        <f aca="false">+C30*E30</f>
        <v>0</v>
      </c>
      <c r="G30" s="77"/>
      <c r="H30" s="77" t="n">
        <f aca="false">+C30*G30</f>
        <v>0</v>
      </c>
      <c r="I30" s="77" t="n">
        <f aca="false">+F30+H30</f>
        <v>0</v>
      </c>
      <c r="J30" s="85"/>
    </row>
    <row r="31" s="7" customFormat="true" ht="20.1" hidden="false" customHeight="true" outlineLevel="0" collapsed="false">
      <c r="A31" s="86"/>
      <c r="B31" s="91" t="s">
        <v>24</v>
      </c>
      <c r="C31" s="612" t="n">
        <v>10</v>
      </c>
      <c r="D31" s="613" t="s">
        <v>25</v>
      </c>
      <c r="E31" s="90"/>
      <c r="F31" s="250" t="n">
        <f aca="false">+C31*E31</f>
        <v>0</v>
      </c>
      <c r="G31" s="250"/>
      <c r="H31" s="250" t="n">
        <f aca="false">+C31*G31</f>
        <v>0</v>
      </c>
      <c r="I31" s="250" t="n">
        <f aca="false">+F31+H31</f>
        <v>0</v>
      </c>
      <c r="J31" s="85"/>
    </row>
    <row r="32" s="7" customFormat="true" ht="20.1" hidden="false" customHeight="true" outlineLevel="0" collapsed="false">
      <c r="A32" s="80"/>
      <c r="B32" s="91" t="s">
        <v>26</v>
      </c>
      <c r="C32" s="93" t="n">
        <v>0</v>
      </c>
      <c r="D32" s="94" t="s">
        <v>27</v>
      </c>
      <c r="E32" s="95"/>
      <c r="F32" s="77" t="n">
        <f aca="false">+C32*E32</f>
        <v>0</v>
      </c>
      <c r="G32" s="77"/>
      <c r="H32" s="77" t="n">
        <f aca="false">+C32*G32</f>
        <v>0</v>
      </c>
      <c r="I32" s="77" t="n">
        <f aca="false">+F32+H32</f>
        <v>0</v>
      </c>
      <c r="J32" s="96"/>
    </row>
    <row r="33" s="7" customFormat="true" ht="20.1" hidden="false" customHeight="true" outlineLevel="0" collapsed="false">
      <c r="A33" s="614"/>
      <c r="B33" s="97" t="s">
        <v>28</v>
      </c>
      <c r="C33" s="98" t="n">
        <v>0</v>
      </c>
      <c r="D33" s="99" t="s">
        <v>27</v>
      </c>
      <c r="E33" s="100"/>
      <c r="F33" s="77" t="n">
        <f aca="false">+C33*E33</f>
        <v>0</v>
      </c>
      <c r="G33" s="58"/>
      <c r="H33" s="77" t="n">
        <f aca="false">+C33*G33</f>
        <v>0</v>
      </c>
      <c r="I33" s="77" t="n">
        <f aca="false">+F33+H33</f>
        <v>0</v>
      </c>
      <c r="J33" s="101"/>
    </row>
    <row r="34" s="7" customFormat="true" ht="20.1" hidden="false" customHeight="true" outlineLevel="0" collapsed="false">
      <c r="A34" s="614"/>
      <c r="B34" s="97" t="s">
        <v>29</v>
      </c>
      <c r="C34" s="98" t="n">
        <v>56</v>
      </c>
      <c r="D34" s="99" t="s">
        <v>27</v>
      </c>
      <c r="E34" s="100" t="n">
        <v>0</v>
      </c>
      <c r="F34" s="77" t="n">
        <f aca="false">+C34*E34</f>
        <v>0</v>
      </c>
      <c r="G34" s="58"/>
      <c r="H34" s="77" t="n">
        <f aca="false">+C34*G34</f>
        <v>0</v>
      </c>
      <c r="I34" s="77" t="n">
        <f aca="false">+F34+H34</f>
        <v>0</v>
      </c>
      <c r="J34" s="59"/>
    </row>
    <row r="35" s="7" customFormat="true" ht="20.1" hidden="false" customHeight="true" outlineLevel="0" collapsed="false">
      <c r="A35" s="614"/>
      <c r="B35" s="97" t="s">
        <v>30</v>
      </c>
      <c r="C35" s="98" t="n">
        <v>8</v>
      </c>
      <c r="D35" s="99" t="s">
        <v>27</v>
      </c>
      <c r="E35" s="100" t="n">
        <v>0</v>
      </c>
      <c r="F35" s="77" t="n">
        <f aca="false">+C35*E35</f>
        <v>0</v>
      </c>
      <c r="G35" s="58" t="n">
        <v>0</v>
      </c>
      <c r="H35" s="77" t="n">
        <f aca="false">+C35*G35</f>
        <v>0</v>
      </c>
      <c r="I35" s="77" t="n">
        <f aca="false">+F35+H35</f>
        <v>0</v>
      </c>
      <c r="J35" s="59"/>
    </row>
    <row r="36" s="7" customFormat="true" ht="20.1" hidden="false" customHeight="true" outlineLevel="0" collapsed="false">
      <c r="A36" s="80"/>
      <c r="B36" s="102" t="s">
        <v>31</v>
      </c>
      <c r="C36" s="103"/>
      <c r="D36" s="89" t="s">
        <v>27</v>
      </c>
      <c r="E36" s="100"/>
      <c r="F36" s="77" t="n">
        <f aca="false">+C36*E36</f>
        <v>0</v>
      </c>
      <c r="G36" s="58"/>
      <c r="H36" s="77" t="n">
        <f aca="false">+C36*G36</f>
        <v>0</v>
      </c>
      <c r="I36" s="77" t="n">
        <f aca="false">+F36+H36</f>
        <v>0</v>
      </c>
      <c r="J36" s="104"/>
    </row>
    <row r="37" s="7" customFormat="true" ht="20.1" hidden="false" customHeight="true" outlineLevel="0" collapsed="false">
      <c r="A37" s="615"/>
      <c r="B37" s="102" t="s">
        <v>32</v>
      </c>
      <c r="C37" s="105" t="n">
        <v>64</v>
      </c>
      <c r="D37" s="106" t="s">
        <v>27</v>
      </c>
      <c r="E37" s="107"/>
      <c r="F37" s="77" t="n">
        <f aca="false">+C37*E37</f>
        <v>0</v>
      </c>
      <c r="G37" s="58" t="n">
        <v>0</v>
      </c>
      <c r="H37" s="77" t="n">
        <f aca="false">+C37*G37</f>
        <v>0</v>
      </c>
      <c r="I37" s="77" t="n">
        <f aca="false">+F37+H37</f>
        <v>0</v>
      </c>
      <c r="J37" s="108"/>
    </row>
    <row r="38" s="7" customFormat="true" ht="20.1" hidden="false" customHeight="true" outlineLevel="0" collapsed="false">
      <c r="A38" s="80"/>
      <c r="B38" s="97" t="s">
        <v>33</v>
      </c>
      <c r="C38" s="110" t="n">
        <v>177.1</v>
      </c>
      <c r="D38" s="244" t="s">
        <v>34</v>
      </c>
      <c r="E38" s="131"/>
      <c r="F38" s="77" t="n">
        <f aca="false">+C38*E38</f>
        <v>0</v>
      </c>
      <c r="G38" s="58"/>
      <c r="H38" s="77" t="n">
        <f aca="false">+C38*G38</f>
        <v>0</v>
      </c>
      <c r="I38" s="77" t="n">
        <f aca="false">+F38+H38</f>
        <v>0</v>
      </c>
      <c r="J38" s="113"/>
      <c r="K38" s="109"/>
    </row>
    <row r="39" s="7" customFormat="true" ht="20.1" hidden="false" customHeight="true" outlineLevel="0" collapsed="false">
      <c r="A39" s="114"/>
      <c r="B39" s="115" t="s">
        <v>35</v>
      </c>
      <c r="C39" s="98" t="n">
        <v>6.6</v>
      </c>
      <c r="D39" s="111" t="s">
        <v>34</v>
      </c>
      <c r="E39" s="100"/>
      <c r="F39" s="77" t="n">
        <f aca="false">+C39*E39</f>
        <v>0</v>
      </c>
      <c r="G39" s="58"/>
      <c r="H39" s="77" t="n">
        <f aca="false">+C39*G39</f>
        <v>0</v>
      </c>
      <c r="I39" s="77" t="n">
        <f aca="false">+F39+H39</f>
        <v>0</v>
      </c>
      <c r="J39" s="113"/>
      <c r="K39" s="109"/>
    </row>
    <row r="40" s="7" customFormat="true" ht="20.1" hidden="false" customHeight="true" outlineLevel="0" collapsed="false">
      <c r="A40" s="114"/>
      <c r="B40" s="115" t="s">
        <v>36</v>
      </c>
      <c r="C40" s="110" t="n">
        <v>6.6</v>
      </c>
      <c r="D40" s="111" t="s">
        <v>34</v>
      </c>
      <c r="E40" s="100"/>
      <c r="F40" s="77" t="n">
        <f aca="false">+C40*E40</f>
        <v>0</v>
      </c>
      <c r="G40" s="58"/>
      <c r="H40" s="77" t="n">
        <f aca="false">+C40*G40</f>
        <v>0</v>
      </c>
      <c r="I40" s="77" t="n">
        <f aca="false">+F40+H40</f>
        <v>0</v>
      </c>
      <c r="J40" s="113"/>
      <c r="K40" s="109"/>
    </row>
    <row r="41" s="7" customFormat="true" ht="20.1" hidden="false" customHeight="true" outlineLevel="0" collapsed="false">
      <c r="A41" s="114"/>
      <c r="B41" s="97" t="s">
        <v>37</v>
      </c>
      <c r="C41" s="110" t="n">
        <v>573.1</v>
      </c>
      <c r="D41" s="111" t="s">
        <v>34</v>
      </c>
      <c r="E41" s="100"/>
      <c r="F41" s="77" t="n">
        <f aca="false">+C41*E41</f>
        <v>0</v>
      </c>
      <c r="G41" s="58"/>
      <c r="H41" s="77" t="n">
        <f aca="false">+C41*G41</f>
        <v>0</v>
      </c>
      <c r="I41" s="77" t="n">
        <f aca="false">+F41+H41</f>
        <v>0</v>
      </c>
      <c r="J41" s="113"/>
      <c r="K41" s="109"/>
    </row>
    <row r="42" s="7" customFormat="true" ht="20.1" hidden="false" customHeight="true" outlineLevel="0" collapsed="false">
      <c r="A42" s="114"/>
      <c r="B42" s="97" t="s">
        <v>38</v>
      </c>
      <c r="C42" s="110" t="n">
        <v>397.1</v>
      </c>
      <c r="D42" s="111" t="s">
        <v>34</v>
      </c>
      <c r="E42" s="100"/>
      <c r="F42" s="77" t="n">
        <f aca="false">+C42*E42</f>
        <v>0</v>
      </c>
      <c r="G42" s="58"/>
      <c r="H42" s="77" t="n">
        <f aca="false">+C42*G42</f>
        <v>0</v>
      </c>
      <c r="I42" s="77" t="n">
        <f aca="false">+F42+H42</f>
        <v>0</v>
      </c>
      <c r="J42" s="113"/>
      <c r="K42" s="109"/>
    </row>
    <row r="43" s="7" customFormat="true" ht="20.1" hidden="false" customHeight="true" outlineLevel="0" collapsed="false">
      <c r="A43" s="114"/>
      <c r="B43" s="116" t="s">
        <v>39</v>
      </c>
      <c r="C43" s="110" t="n">
        <v>214.071</v>
      </c>
      <c r="D43" s="117" t="s">
        <v>40</v>
      </c>
      <c r="E43" s="100"/>
      <c r="F43" s="77" t="n">
        <f aca="false">+C43*E43</f>
        <v>0</v>
      </c>
      <c r="G43" s="58"/>
      <c r="H43" s="77" t="n">
        <f aca="false">+C43*G43</f>
        <v>0</v>
      </c>
      <c r="I43" s="77" t="n">
        <f aca="false">+F43+H43</f>
        <v>0</v>
      </c>
      <c r="J43" s="113"/>
    </row>
    <row r="44" s="7" customFormat="true" ht="20.1" hidden="false" customHeight="true" outlineLevel="0" collapsed="false">
      <c r="A44" s="114"/>
      <c r="B44" s="116" t="s">
        <v>41</v>
      </c>
      <c r="C44" s="110" t="n">
        <v>0</v>
      </c>
      <c r="D44" s="117" t="s">
        <v>40</v>
      </c>
      <c r="E44" s="100"/>
      <c r="F44" s="77" t="n">
        <f aca="false">+C44*E44</f>
        <v>0</v>
      </c>
      <c r="G44" s="58"/>
      <c r="H44" s="77" t="n">
        <f aca="false">+C44*G44</f>
        <v>0</v>
      </c>
      <c r="I44" s="77" t="n">
        <f aca="false">+F44+H44</f>
        <v>0</v>
      </c>
      <c r="J44" s="113"/>
    </row>
    <row r="45" s="7" customFormat="true" ht="20.1" hidden="false" customHeight="true" outlineLevel="0" collapsed="false">
      <c r="A45" s="114"/>
      <c r="B45" s="118" t="s">
        <v>42</v>
      </c>
      <c r="C45" s="98" t="n">
        <v>53.9</v>
      </c>
      <c r="D45" s="119" t="s">
        <v>43</v>
      </c>
      <c r="E45" s="100"/>
      <c r="F45" s="77" t="n">
        <f aca="false">+C45*E45</f>
        <v>0</v>
      </c>
      <c r="G45" s="58"/>
      <c r="H45" s="77" t="n">
        <f aca="false">+C45*G45</f>
        <v>0</v>
      </c>
      <c r="I45" s="77" t="n">
        <f aca="false">+F45+H45</f>
        <v>0</v>
      </c>
      <c r="J45" s="113"/>
      <c r="K45" s="109"/>
    </row>
    <row r="46" s="7" customFormat="true" ht="20.1" hidden="false" customHeight="true" outlineLevel="0" collapsed="false">
      <c r="A46" s="114"/>
      <c r="B46" s="120" t="s">
        <v>44</v>
      </c>
      <c r="C46" s="98" t="n">
        <v>0</v>
      </c>
      <c r="D46" s="119"/>
      <c r="E46" s="100"/>
      <c r="F46" s="77" t="n">
        <f aca="false">+C46*E46</f>
        <v>0</v>
      </c>
      <c r="G46" s="58"/>
      <c r="H46" s="77" t="n">
        <f aca="false">+C46*G46</f>
        <v>0</v>
      </c>
      <c r="I46" s="77" t="n">
        <f aca="false">+F46+H46</f>
        <v>0</v>
      </c>
      <c r="J46" s="113"/>
    </row>
    <row r="47" s="125" customFormat="true" ht="20.1" hidden="false" customHeight="true" outlineLevel="0" collapsed="false">
      <c r="A47" s="121"/>
      <c r="B47" s="122" t="s">
        <v>45</v>
      </c>
      <c r="C47" s="98" t="n">
        <v>0</v>
      </c>
      <c r="D47" s="123" t="s">
        <v>43</v>
      </c>
      <c r="E47" s="110"/>
      <c r="F47" s="77" t="n">
        <f aca="false">+C47*E47</f>
        <v>0</v>
      </c>
      <c r="G47" s="58"/>
      <c r="H47" s="77" t="n">
        <f aca="false">+C47*G47</f>
        <v>0</v>
      </c>
      <c r="I47" s="77" t="n">
        <f aca="false">+F47+H47</f>
        <v>0</v>
      </c>
      <c r="J47" s="124"/>
    </row>
    <row r="48" s="125" customFormat="true" ht="20.1" hidden="false" customHeight="true" outlineLevel="0" collapsed="false">
      <c r="A48" s="121"/>
      <c r="B48" s="122" t="s">
        <v>46</v>
      </c>
      <c r="C48" s="98" t="n">
        <v>0</v>
      </c>
      <c r="D48" s="123" t="s">
        <v>43</v>
      </c>
      <c r="E48" s="110"/>
      <c r="F48" s="77" t="n">
        <f aca="false">+C48*E48</f>
        <v>0</v>
      </c>
      <c r="G48" s="58"/>
      <c r="H48" s="77" t="n">
        <f aca="false">+C48*G48</f>
        <v>0</v>
      </c>
      <c r="I48" s="77" t="n">
        <f aca="false">+F48+H48</f>
        <v>0</v>
      </c>
      <c r="J48" s="124"/>
    </row>
    <row r="49" s="125" customFormat="true" ht="20.1" hidden="false" customHeight="true" outlineLevel="0" collapsed="false">
      <c r="A49" s="121"/>
      <c r="B49" s="126" t="s">
        <v>47</v>
      </c>
      <c r="C49" s="98" t="n">
        <v>22.132</v>
      </c>
      <c r="D49" s="123" t="s">
        <v>43</v>
      </c>
      <c r="E49" s="107"/>
      <c r="F49" s="77" t="n">
        <f aca="false">+C49*E49</f>
        <v>0</v>
      </c>
      <c r="G49" s="58"/>
      <c r="H49" s="77" t="n">
        <f aca="false">+C49*G49</f>
        <v>0</v>
      </c>
      <c r="I49" s="77" t="n">
        <f aca="false">+F49+H49</f>
        <v>0</v>
      </c>
      <c r="J49" s="124"/>
      <c r="K49" s="109"/>
    </row>
    <row r="50" s="125" customFormat="true" ht="20.1" hidden="false" customHeight="true" outlineLevel="0" collapsed="false">
      <c r="A50" s="121"/>
      <c r="B50" s="126" t="s">
        <v>48</v>
      </c>
      <c r="C50" s="98" t="n">
        <v>810.953</v>
      </c>
      <c r="D50" s="123" t="s">
        <v>43</v>
      </c>
      <c r="E50" s="107"/>
      <c r="F50" s="77" t="n">
        <f aca="false">+C50*E50</f>
        <v>0</v>
      </c>
      <c r="G50" s="58"/>
      <c r="H50" s="77" t="n">
        <f aca="false">+C50*G50</f>
        <v>0</v>
      </c>
      <c r="I50" s="77" t="n">
        <f aca="false">+F50+H50</f>
        <v>0</v>
      </c>
      <c r="J50" s="124"/>
      <c r="K50" s="109"/>
    </row>
    <row r="51" s="125" customFormat="true" ht="20.1" hidden="false" customHeight="true" outlineLevel="0" collapsed="false">
      <c r="A51" s="121"/>
      <c r="B51" s="126" t="s">
        <v>49</v>
      </c>
      <c r="C51" s="98" t="n">
        <v>358.644</v>
      </c>
      <c r="D51" s="123" t="s">
        <v>43</v>
      </c>
      <c r="E51" s="107"/>
      <c r="F51" s="77" t="n">
        <f aca="false">+C51*E51</f>
        <v>0</v>
      </c>
      <c r="G51" s="58"/>
      <c r="H51" s="77" t="n">
        <f aca="false">+C51*G51</f>
        <v>0</v>
      </c>
      <c r="I51" s="77" t="n">
        <f aca="false">+F51+H51</f>
        <v>0</v>
      </c>
      <c r="J51" s="124"/>
      <c r="K51" s="109"/>
    </row>
    <row r="52" s="125" customFormat="true" ht="20.1" hidden="false" customHeight="true" outlineLevel="0" collapsed="false">
      <c r="A52" s="121"/>
      <c r="B52" s="126" t="s">
        <v>50</v>
      </c>
      <c r="C52" s="98" t="n">
        <v>15354.086</v>
      </c>
      <c r="D52" s="123" t="s">
        <v>43</v>
      </c>
      <c r="E52" s="107"/>
      <c r="F52" s="77" t="n">
        <f aca="false">+C52*E52</f>
        <v>0</v>
      </c>
      <c r="G52" s="58"/>
      <c r="H52" s="77" t="n">
        <f aca="false">+C52*G52</f>
        <v>0</v>
      </c>
      <c r="I52" s="77" t="n">
        <f aca="false">+F52+H52</f>
        <v>0</v>
      </c>
      <c r="J52" s="124"/>
      <c r="K52" s="109"/>
    </row>
    <row r="53" s="125" customFormat="true" ht="20.1" hidden="false" customHeight="true" outlineLevel="0" collapsed="false">
      <c r="A53" s="121"/>
      <c r="B53" s="126" t="s">
        <v>51</v>
      </c>
      <c r="C53" s="98" t="n">
        <v>298.1</v>
      </c>
      <c r="D53" s="123" t="s">
        <v>43</v>
      </c>
      <c r="E53" s="107"/>
      <c r="F53" s="77"/>
      <c r="G53" s="58"/>
      <c r="H53" s="77" t="n">
        <f aca="false">+C53*G53</f>
        <v>0</v>
      </c>
      <c r="I53" s="77" t="n">
        <f aca="false">+F53+H53</f>
        <v>0</v>
      </c>
      <c r="J53" s="124"/>
      <c r="K53" s="109"/>
    </row>
    <row r="54" s="125" customFormat="true" ht="20.1" hidden="false" customHeight="true" outlineLevel="0" collapsed="false">
      <c r="A54" s="127" t="s">
        <v>52</v>
      </c>
      <c r="B54" s="128" t="s">
        <v>53</v>
      </c>
      <c r="C54" s="129"/>
      <c r="D54" s="130" t="s">
        <v>34</v>
      </c>
      <c r="E54" s="131"/>
      <c r="F54" s="77" t="n">
        <f aca="false">+C54*E54</f>
        <v>0</v>
      </c>
      <c r="G54" s="58"/>
      <c r="H54" s="77" t="n">
        <f aca="false">+C54*G54</f>
        <v>0</v>
      </c>
      <c r="I54" s="77" t="n">
        <f aca="false">+F54+H54</f>
        <v>0</v>
      </c>
      <c r="J54" s="124"/>
    </row>
    <row r="55" s="125" customFormat="true" ht="22.9" hidden="false" customHeight="true" outlineLevel="0" collapsed="false">
      <c r="A55" s="127" t="s">
        <v>52</v>
      </c>
      <c r="B55" s="132" t="s">
        <v>54</v>
      </c>
      <c r="C55" s="133"/>
      <c r="D55" s="134" t="s">
        <v>43</v>
      </c>
      <c r="E55" s="107"/>
      <c r="F55" s="77" t="n">
        <f aca="false">+C55*E55</f>
        <v>0</v>
      </c>
      <c r="G55" s="58"/>
      <c r="H55" s="77" t="n">
        <f aca="false">+C55*G55</f>
        <v>0</v>
      </c>
      <c r="I55" s="77" t="n">
        <f aca="false">+F55+H55</f>
        <v>0</v>
      </c>
      <c r="J55" s="124"/>
    </row>
    <row r="56" s="125" customFormat="true" ht="22.9" hidden="false" customHeight="true" outlineLevel="0" collapsed="false">
      <c r="A56" s="127" t="s">
        <v>52</v>
      </c>
      <c r="B56" s="132" t="s">
        <v>413</v>
      </c>
      <c r="C56" s="133" t="n">
        <v>56</v>
      </c>
      <c r="D56" s="134" t="s">
        <v>27</v>
      </c>
      <c r="E56" s="107"/>
      <c r="F56" s="77" t="n">
        <f aca="false">+C56*E56</f>
        <v>0</v>
      </c>
      <c r="G56" s="58"/>
      <c r="H56" s="77" t="n">
        <f aca="false">+C56*G56</f>
        <v>0</v>
      </c>
      <c r="I56" s="77" t="n">
        <f aca="false">+F56+H56</f>
        <v>0</v>
      </c>
      <c r="J56" s="616"/>
    </row>
    <row r="57" s="125" customFormat="true" ht="22.9" hidden="false" customHeight="true" outlineLevel="0" collapsed="false">
      <c r="A57" s="127" t="s">
        <v>52</v>
      </c>
      <c r="B57" s="132" t="s">
        <v>414</v>
      </c>
      <c r="C57" s="133" t="n">
        <v>8</v>
      </c>
      <c r="D57" s="134" t="s">
        <v>27</v>
      </c>
      <c r="E57" s="107"/>
      <c r="F57" s="77"/>
      <c r="G57" s="58"/>
      <c r="H57" s="77" t="n">
        <f aca="false">+C57*G57</f>
        <v>0</v>
      </c>
      <c r="I57" s="77" t="n">
        <f aca="false">+F57+H57</f>
        <v>0</v>
      </c>
      <c r="J57" s="124"/>
    </row>
    <row r="58" s="125" customFormat="true" ht="22.9" hidden="false" customHeight="true" outlineLevel="0" collapsed="false">
      <c r="A58" s="140" t="s">
        <v>52</v>
      </c>
      <c r="B58" s="141" t="s">
        <v>57</v>
      </c>
      <c r="C58" s="142" t="n">
        <v>177.1</v>
      </c>
      <c r="D58" s="143" t="s">
        <v>34</v>
      </c>
      <c r="E58" s="144"/>
      <c r="F58" s="136" t="n">
        <f aca="false">+C58*E58</f>
        <v>0</v>
      </c>
      <c r="G58" s="145"/>
      <c r="H58" s="136" t="n">
        <f aca="false">+C58*G58</f>
        <v>0</v>
      </c>
      <c r="I58" s="136" t="n">
        <f aca="false">+F58+H58</f>
        <v>0</v>
      </c>
      <c r="J58" s="227"/>
      <c r="K58" s="109"/>
    </row>
    <row r="59" s="152" customFormat="true" ht="20.1" hidden="false" customHeight="true" outlineLevel="0" collapsed="false">
      <c r="A59" s="127" t="s">
        <v>52</v>
      </c>
      <c r="B59" s="147" t="s">
        <v>58</v>
      </c>
      <c r="C59" s="148" t="n">
        <v>56</v>
      </c>
      <c r="D59" s="149" t="s">
        <v>27</v>
      </c>
      <c r="E59" s="150"/>
      <c r="F59" s="136" t="n">
        <f aca="false">+C59*E59</f>
        <v>0</v>
      </c>
      <c r="G59" s="136"/>
      <c r="H59" s="136" t="n">
        <f aca="false">+C59*G59</f>
        <v>0</v>
      </c>
      <c r="I59" s="136" t="n">
        <f aca="false">+F59+H59</f>
        <v>0</v>
      </c>
      <c r="J59" s="151"/>
    </row>
    <row r="60" s="152" customFormat="true" ht="20.1" hidden="false" customHeight="true" outlineLevel="0" collapsed="false">
      <c r="A60" s="127" t="s">
        <v>52</v>
      </c>
      <c r="B60" s="147" t="s">
        <v>59</v>
      </c>
      <c r="C60" s="148" t="n">
        <v>8</v>
      </c>
      <c r="D60" s="149" t="s">
        <v>27</v>
      </c>
      <c r="E60" s="150"/>
      <c r="F60" s="136" t="n">
        <f aca="false">+C60*E60</f>
        <v>0</v>
      </c>
      <c r="G60" s="136"/>
      <c r="H60" s="136" t="n">
        <f aca="false">+C60*G60</f>
        <v>0</v>
      </c>
      <c r="I60" s="136" t="n">
        <f aca="false">+F60+H60</f>
        <v>0</v>
      </c>
      <c r="J60" s="151"/>
    </row>
    <row r="61" s="7" customFormat="true" ht="20.1" hidden="false" customHeight="true" outlineLevel="0" collapsed="false">
      <c r="A61" s="153"/>
      <c r="B61" s="154"/>
      <c r="C61" s="155"/>
      <c r="D61" s="156"/>
      <c r="E61" s="157"/>
      <c r="F61" s="77" t="n">
        <f aca="false">+C61*E61</f>
        <v>0</v>
      </c>
      <c r="G61" s="58"/>
      <c r="H61" s="77" t="n">
        <f aca="false">+C61*G61</f>
        <v>0</v>
      </c>
      <c r="I61" s="77" t="n">
        <f aca="false">+F61+H61</f>
        <v>0</v>
      </c>
      <c r="J61" s="158"/>
    </row>
    <row r="62" s="7" customFormat="true" ht="20.1" hidden="false" customHeight="true" outlineLevel="0" collapsed="false">
      <c r="A62" s="159"/>
      <c r="B62" s="160" t="s">
        <v>61</v>
      </c>
      <c r="C62" s="161"/>
      <c r="D62" s="162"/>
      <c r="E62" s="163"/>
      <c r="F62" s="164" t="n">
        <f aca="false">SUM(F28:F61)</f>
        <v>0</v>
      </c>
      <c r="G62" s="164"/>
      <c r="H62" s="164" t="n">
        <f aca="false">SUM(H28:H61)</f>
        <v>0</v>
      </c>
      <c r="I62" s="164" t="n">
        <f aca="false">SUM(I28:I61)</f>
        <v>0</v>
      </c>
      <c r="J62" s="165"/>
    </row>
    <row r="63" s="166" customFormat="true" ht="20.1" hidden="false" customHeight="true" outlineLevel="0" collapsed="false">
      <c r="A63" s="121" t="n">
        <v>3.2</v>
      </c>
      <c r="B63" s="167" t="s">
        <v>62</v>
      </c>
      <c r="C63" s="168"/>
      <c r="D63" s="169" t="s">
        <v>64</v>
      </c>
      <c r="E63" s="110"/>
      <c r="F63" s="77"/>
      <c r="G63" s="58"/>
      <c r="H63" s="77" t="n">
        <f aca="false">+C63*G63</f>
        <v>0</v>
      </c>
      <c r="I63" s="77"/>
      <c r="J63" s="170"/>
    </row>
    <row r="64" s="7" customFormat="true" ht="20.1" hidden="false" customHeight="true" outlineLevel="0" collapsed="false">
      <c r="A64" s="114"/>
      <c r="B64" s="97" t="s">
        <v>63</v>
      </c>
      <c r="C64" s="171" t="n">
        <v>1</v>
      </c>
      <c r="D64" s="172" t="s">
        <v>64</v>
      </c>
      <c r="E64" s="173"/>
      <c r="F64" s="77" t="n">
        <f aca="false">+C64*E64</f>
        <v>0</v>
      </c>
      <c r="G64" s="58"/>
      <c r="H64" s="77" t="n">
        <f aca="false">+C64*G64</f>
        <v>0</v>
      </c>
      <c r="I64" s="77" t="n">
        <f aca="false">+F64+H64</f>
        <v>0</v>
      </c>
      <c r="J64" s="113"/>
    </row>
    <row r="65" s="7" customFormat="true" ht="20.1" hidden="false" customHeight="true" outlineLevel="0" collapsed="false">
      <c r="A65" s="114"/>
      <c r="B65" s="97" t="s">
        <v>65</v>
      </c>
      <c r="C65" s="171"/>
      <c r="D65" s="172"/>
      <c r="E65" s="174"/>
      <c r="F65" s="77" t="n">
        <f aca="false">+C65*E65</f>
        <v>0</v>
      </c>
      <c r="G65" s="58"/>
      <c r="H65" s="77" t="n">
        <f aca="false">+C65*G65</f>
        <v>0</v>
      </c>
      <c r="I65" s="77" t="n">
        <f aca="false">+F65+H65</f>
        <v>0</v>
      </c>
      <c r="J65" s="113"/>
    </row>
    <row r="66" s="7" customFormat="true" ht="20.1" hidden="false" customHeight="true" outlineLevel="0" collapsed="false">
      <c r="A66" s="175"/>
      <c r="B66" s="97" t="s">
        <v>53</v>
      </c>
      <c r="C66" s="173" t="n">
        <v>10.289</v>
      </c>
      <c r="D66" s="111" t="s">
        <v>34</v>
      </c>
      <c r="E66" s="131"/>
      <c r="F66" s="77"/>
      <c r="G66" s="58"/>
      <c r="H66" s="77" t="n">
        <f aca="false">+C66*G66</f>
        <v>0</v>
      </c>
      <c r="I66" s="77" t="n">
        <f aca="false">+F66+H66</f>
        <v>0</v>
      </c>
      <c r="J66" s="59"/>
      <c r="K66" s="109"/>
    </row>
    <row r="67" s="7" customFormat="true" ht="20.1" hidden="false" customHeight="true" outlineLevel="0" collapsed="false">
      <c r="A67" s="175"/>
      <c r="B67" s="97" t="s">
        <v>66</v>
      </c>
      <c r="C67" s="173"/>
      <c r="D67" s="111"/>
      <c r="E67" s="107"/>
      <c r="F67" s="77" t="n">
        <f aca="false">+C67*E67</f>
        <v>0</v>
      </c>
      <c r="G67" s="58"/>
      <c r="H67" s="77" t="n">
        <f aca="false">+C67*G67</f>
        <v>0</v>
      </c>
      <c r="I67" s="77" t="n">
        <f aca="false">+F67+H67</f>
        <v>0</v>
      </c>
      <c r="J67" s="59"/>
      <c r="K67" s="176"/>
    </row>
    <row r="68" s="7" customFormat="true" ht="20.1" hidden="false" customHeight="true" outlineLevel="0" collapsed="false">
      <c r="A68" s="175"/>
      <c r="B68" s="115" t="s">
        <v>35</v>
      </c>
      <c r="C68" s="177" t="n">
        <v>4.575</v>
      </c>
      <c r="D68" s="111" t="s">
        <v>34</v>
      </c>
      <c r="E68" s="107"/>
      <c r="F68" s="77"/>
      <c r="G68" s="58"/>
      <c r="H68" s="77"/>
      <c r="I68" s="77" t="n">
        <f aca="false">+F68+H68</f>
        <v>0</v>
      </c>
      <c r="J68" s="59"/>
      <c r="K68" s="109"/>
    </row>
    <row r="69" s="7" customFormat="true" ht="20.1" hidden="false" customHeight="true" outlineLevel="0" collapsed="false">
      <c r="A69" s="175"/>
      <c r="B69" s="115" t="s">
        <v>36</v>
      </c>
      <c r="C69" s="173" t="n">
        <v>3.916</v>
      </c>
      <c r="D69" s="111" t="s">
        <v>34</v>
      </c>
      <c r="E69" s="107"/>
      <c r="F69" s="77"/>
      <c r="G69" s="58"/>
      <c r="H69" s="77" t="n">
        <f aca="false">+C69*G69</f>
        <v>0</v>
      </c>
      <c r="I69" s="77" t="n">
        <f aca="false">+F69+H69</f>
        <v>0</v>
      </c>
      <c r="J69" s="59"/>
      <c r="K69" s="109"/>
    </row>
    <row r="70" s="7" customFormat="true" ht="20.1" hidden="false" customHeight="true" outlineLevel="0" collapsed="false">
      <c r="A70" s="175"/>
      <c r="B70" s="97" t="s">
        <v>37</v>
      </c>
      <c r="C70" s="173" t="n">
        <v>276.412</v>
      </c>
      <c r="D70" s="111" t="s">
        <v>34</v>
      </c>
      <c r="E70" s="107"/>
      <c r="F70" s="77" t="n">
        <f aca="false">+C70*E70</f>
        <v>0</v>
      </c>
      <c r="G70" s="58"/>
      <c r="H70" s="77" t="n">
        <f aca="false">+C70*G70</f>
        <v>0</v>
      </c>
      <c r="I70" s="77" t="n">
        <f aca="false">+F70+H70</f>
        <v>0</v>
      </c>
      <c r="J70" s="59"/>
      <c r="K70" s="109"/>
    </row>
    <row r="71" s="7" customFormat="true" ht="20.1" hidden="false" customHeight="true" outlineLevel="0" collapsed="false">
      <c r="A71" s="175"/>
      <c r="B71" s="97" t="s">
        <v>67</v>
      </c>
      <c r="C71" s="173" t="n">
        <v>126.73</v>
      </c>
      <c r="D71" s="111" t="s">
        <v>34</v>
      </c>
      <c r="E71" s="107"/>
      <c r="F71" s="77" t="n">
        <f aca="false">+C71*E71</f>
        <v>0</v>
      </c>
      <c r="G71" s="58"/>
      <c r="H71" s="77" t="n">
        <f aca="false">+C71*G71</f>
        <v>0</v>
      </c>
      <c r="I71" s="77" t="n">
        <f aca="false">+F71+H71</f>
        <v>0</v>
      </c>
      <c r="J71" s="59"/>
      <c r="K71" s="109"/>
    </row>
    <row r="72" s="7" customFormat="true" ht="20.1" hidden="false" customHeight="true" outlineLevel="0" collapsed="false">
      <c r="A72" s="175"/>
      <c r="B72" s="116" t="s">
        <v>39</v>
      </c>
      <c r="C72" s="173" t="n">
        <v>14.04</v>
      </c>
      <c r="D72" s="117" t="s">
        <v>40</v>
      </c>
      <c r="E72" s="107"/>
      <c r="F72" s="77" t="n">
        <f aca="false">+C72*E72</f>
        <v>0</v>
      </c>
      <c r="G72" s="58"/>
      <c r="H72" s="77" t="n">
        <f aca="false">+C72*G72</f>
        <v>0</v>
      </c>
      <c r="I72" s="77" t="n">
        <f aca="false">+F72+H72</f>
        <v>0</v>
      </c>
      <c r="J72" s="59"/>
      <c r="K72" s="109"/>
    </row>
    <row r="73" s="7" customFormat="true" ht="20.1" hidden="false" customHeight="true" outlineLevel="0" collapsed="false">
      <c r="A73" s="175"/>
      <c r="B73" s="116" t="s">
        <v>41</v>
      </c>
      <c r="C73" s="173"/>
      <c r="D73" s="117" t="s">
        <v>40</v>
      </c>
      <c r="E73" s="107"/>
      <c r="F73" s="77" t="n">
        <f aca="false">+C73*E73</f>
        <v>0</v>
      </c>
      <c r="G73" s="58"/>
      <c r="H73" s="77" t="n">
        <f aca="false">+C73*G73</f>
        <v>0</v>
      </c>
      <c r="I73" s="77" t="n">
        <f aca="false">+F73+H73</f>
        <v>0</v>
      </c>
      <c r="J73" s="59"/>
      <c r="K73" s="176"/>
    </row>
    <row r="74" s="7" customFormat="true" ht="20.1" hidden="false" customHeight="true" outlineLevel="0" collapsed="false">
      <c r="A74" s="175"/>
      <c r="B74" s="118" t="s">
        <v>42</v>
      </c>
      <c r="C74" s="177" t="n">
        <f aca="false">C72*0.13</f>
        <v>1.8252</v>
      </c>
      <c r="D74" s="119" t="s">
        <v>43</v>
      </c>
      <c r="E74" s="107"/>
      <c r="F74" s="77" t="n">
        <f aca="false">+C74*E74</f>
        <v>0</v>
      </c>
      <c r="G74" s="58"/>
      <c r="H74" s="77" t="n">
        <f aca="false">+C74*G74</f>
        <v>0</v>
      </c>
      <c r="I74" s="77" t="n">
        <f aca="false">+F74+H74</f>
        <v>0</v>
      </c>
      <c r="J74" s="59"/>
      <c r="K74" s="109"/>
    </row>
    <row r="75" s="7" customFormat="true" ht="20.1" hidden="false" customHeight="true" outlineLevel="0" collapsed="false">
      <c r="A75" s="175"/>
      <c r="B75" s="120" t="s">
        <v>44</v>
      </c>
      <c r="C75" s="177"/>
      <c r="D75" s="119"/>
      <c r="E75" s="110"/>
      <c r="F75" s="77" t="n">
        <f aca="false">+C75*E75</f>
        <v>0</v>
      </c>
      <c r="G75" s="58"/>
      <c r="H75" s="77" t="n">
        <f aca="false">+C75*G75</f>
        <v>0</v>
      </c>
      <c r="I75" s="77" t="n">
        <f aca="false">+F75+H75</f>
        <v>0</v>
      </c>
      <c r="J75" s="59"/>
      <c r="K75" s="176"/>
    </row>
    <row r="76" s="7" customFormat="true" ht="20.1" hidden="false" customHeight="true" outlineLevel="0" collapsed="false">
      <c r="A76" s="175"/>
      <c r="B76" s="178" t="s">
        <v>45</v>
      </c>
      <c r="C76" s="99"/>
      <c r="D76" s="119" t="s">
        <v>43</v>
      </c>
      <c r="E76" s="110"/>
      <c r="F76" s="77" t="n">
        <f aca="false">+C76*E76</f>
        <v>0</v>
      </c>
      <c r="G76" s="58"/>
      <c r="H76" s="77" t="n">
        <f aca="false">+C76*G76</f>
        <v>0</v>
      </c>
      <c r="I76" s="77" t="n">
        <f aca="false">+F76+H76</f>
        <v>0</v>
      </c>
      <c r="J76" s="59"/>
      <c r="K76" s="176"/>
    </row>
    <row r="77" s="7" customFormat="true" ht="20.1" hidden="false" customHeight="true" outlineLevel="0" collapsed="false">
      <c r="A77" s="175"/>
      <c r="B77" s="178" t="s">
        <v>46</v>
      </c>
      <c r="C77" s="177"/>
      <c r="D77" s="119" t="s">
        <v>43</v>
      </c>
      <c r="E77" s="110"/>
      <c r="F77" s="77" t="n">
        <f aca="false">+C77*E77</f>
        <v>0</v>
      </c>
      <c r="G77" s="58"/>
      <c r="H77" s="77" t="n">
        <f aca="false">+C77*G77</f>
        <v>0</v>
      </c>
      <c r="I77" s="77" t="n">
        <f aca="false">+F77+H77</f>
        <v>0</v>
      </c>
      <c r="J77" s="59"/>
      <c r="K77" s="176"/>
    </row>
    <row r="78" s="7" customFormat="true" ht="20.1" hidden="false" customHeight="true" outlineLevel="0" collapsed="false">
      <c r="A78" s="175"/>
      <c r="B78" s="179" t="s">
        <v>47</v>
      </c>
      <c r="C78" s="177" t="n">
        <v>502.785</v>
      </c>
      <c r="D78" s="119" t="s">
        <v>43</v>
      </c>
      <c r="E78" s="110"/>
      <c r="F78" s="77"/>
      <c r="G78" s="58"/>
      <c r="H78" s="77"/>
      <c r="I78" s="77" t="n">
        <f aca="false">+F78+H78</f>
        <v>0</v>
      </c>
      <c r="J78" s="59"/>
      <c r="K78" s="109"/>
    </row>
    <row r="79" s="7" customFormat="true" ht="20.1" hidden="false" customHeight="true" outlineLevel="0" collapsed="false">
      <c r="A79" s="175"/>
      <c r="B79" s="179" t="s">
        <v>48</v>
      </c>
      <c r="C79" s="177"/>
      <c r="D79" s="119" t="s">
        <v>43</v>
      </c>
      <c r="E79" s="110"/>
      <c r="F79" s="77" t="n">
        <f aca="false">+C79*E79</f>
        <v>0</v>
      </c>
      <c r="G79" s="58"/>
      <c r="H79" s="77" t="n">
        <f aca="false">+C79*G79</f>
        <v>0</v>
      </c>
      <c r="I79" s="77" t="n">
        <f aca="false">+F79+H79</f>
        <v>0</v>
      </c>
      <c r="J79" s="59"/>
      <c r="K79" s="176"/>
    </row>
    <row r="80" s="7" customFormat="true" ht="20.1" hidden="false" customHeight="true" outlineLevel="0" collapsed="false">
      <c r="A80" s="175"/>
      <c r="B80" s="179" t="s">
        <v>49</v>
      </c>
      <c r="C80" s="177"/>
      <c r="D80" s="119" t="s">
        <v>43</v>
      </c>
      <c r="E80" s="110"/>
      <c r="F80" s="77" t="n">
        <f aca="false">+C80*E80</f>
        <v>0</v>
      </c>
      <c r="G80" s="58"/>
      <c r="H80" s="77" t="n">
        <f aca="false">+C80*G80</f>
        <v>0</v>
      </c>
      <c r="I80" s="77" t="n">
        <f aca="false">+F80+H80</f>
        <v>0</v>
      </c>
      <c r="J80" s="59"/>
      <c r="K80" s="176"/>
    </row>
    <row r="81" s="7" customFormat="true" ht="20.1" hidden="false" customHeight="true" outlineLevel="0" collapsed="false">
      <c r="A81" s="175"/>
      <c r="B81" s="179" t="s">
        <v>68</v>
      </c>
      <c r="C81" s="177"/>
      <c r="D81" s="119" t="s">
        <v>43</v>
      </c>
      <c r="E81" s="110"/>
      <c r="F81" s="77" t="n">
        <f aca="false">+C81*E81</f>
        <v>0</v>
      </c>
      <c r="G81" s="58"/>
      <c r="H81" s="77" t="n">
        <f aca="false">+C81*G81</f>
        <v>0</v>
      </c>
      <c r="I81" s="77" t="n">
        <f aca="false">+F81+H81</f>
        <v>0</v>
      </c>
      <c r="J81" s="59"/>
      <c r="K81" s="176"/>
    </row>
    <row r="82" s="7" customFormat="true" ht="20.1" hidden="false" customHeight="true" outlineLevel="0" collapsed="false">
      <c r="A82" s="175"/>
      <c r="B82" s="126" t="s">
        <v>51</v>
      </c>
      <c r="C82" s="177" t="n">
        <f aca="false">C78*0.023</f>
        <v>11.564055</v>
      </c>
      <c r="D82" s="119" t="s">
        <v>43</v>
      </c>
      <c r="E82" s="110"/>
      <c r="F82" s="77" t="n">
        <f aca="false">+C82*E82</f>
        <v>0</v>
      </c>
      <c r="G82" s="58"/>
      <c r="H82" s="77" t="n">
        <f aca="false">+C82*G82</f>
        <v>0</v>
      </c>
      <c r="I82" s="77" t="n">
        <f aca="false">+F82+H82</f>
        <v>0</v>
      </c>
      <c r="J82" s="59"/>
      <c r="K82" s="109"/>
    </row>
    <row r="83" s="7" customFormat="true" ht="20.1" hidden="false" customHeight="true" outlineLevel="0" collapsed="false">
      <c r="A83" s="175"/>
      <c r="B83" s="180" t="s">
        <v>69</v>
      </c>
      <c r="C83" s="177"/>
      <c r="D83" s="119" t="s">
        <v>70</v>
      </c>
      <c r="E83" s="110"/>
      <c r="F83" s="77" t="n">
        <f aca="false">+C83*E83</f>
        <v>0</v>
      </c>
      <c r="G83" s="58"/>
      <c r="H83" s="77" t="n">
        <f aca="false">+C83*G83</f>
        <v>0</v>
      </c>
      <c r="I83" s="77" t="n">
        <f aca="false">+F83+H83</f>
        <v>0</v>
      </c>
      <c r="J83" s="59"/>
    </row>
    <row r="84" s="7" customFormat="true" ht="20.1" hidden="false" customHeight="true" outlineLevel="0" collapsed="false">
      <c r="A84" s="175"/>
      <c r="B84" s="180" t="s">
        <v>71</v>
      </c>
      <c r="C84" s="177" t="n">
        <v>2</v>
      </c>
      <c r="D84" s="119" t="s">
        <v>70</v>
      </c>
      <c r="E84" s="110"/>
      <c r="F84" s="77"/>
      <c r="G84" s="58"/>
      <c r="H84" s="77" t="n">
        <f aca="false">+C84*G84</f>
        <v>0</v>
      </c>
      <c r="I84" s="77" t="n">
        <f aca="false">+F84+H84</f>
        <v>0</v>
      </c>
      <c r="J84" s="59"/>
    </row>
    <row r="85" s="7" customFormat="true" ht="20.1" hidden="false" customHeight="true" outlineLevel="0" collapsed="false">
      <c r="A85" s="175"/>
      <c r="B85" s="178" t="s">
        <v>72</v>
      </c>
      <c r="C85" s="181"/>
      <c r="D85" s="90" t="s">
        <v>73</v>
      </c>
      <c r="E85" s="110"/>
      <c r="F85" s="77" t="n">
        <f aca="false">+C85*E85</f>
        <v>0</v>
      </c>
      <c r="G85" s="58"/>
      <c r="H85" s="77" t="n">
        <f aca="false">+C85*G85</f>
        <v>0</v>
      </c>
      <c r="I85" s="77" t="n">
        <f aca="false">+F85+H85</f>
        <v>0</v>
      </c>
      <c r="J85" s="59"/>
      <c r="K85" s="109"/>
    </row>
    <row r="86" s="7" customFormat="true" ht="20.1" hidden="false" customHeight="true" outlineLevel="0" collapsed="false">
      <c r="A86" s="175"/>
      <c r="B86" s="182" t="s">
        <v>74</v>
      </c>
      <c r="C86" s="105"/>
      <c r="D86" s="117" t="s">
        <v>40</v>
      </c>
      <c r="E86" s="110"/>
      <c r="F86" s="77" t="n">
        <f aca="false">+C86*E86</f>
        <v>0</v>
      </c>
      <c r="G86" s="58"/>
      <c r="H86" s="77" t="n">
        <f aca="false">+C86*G86</f>
        <v>0</v>
      </c>
      <c r="I86" s="77" t="n">
        <f aca="false">+F86+H86</f>
        <v>0</v>
      </c>
      <c r="J86" s="59"/>
    </row>
    <row r="87" s="7" customFormat="true" ht="20.1" hidden="false" customHeight="true" outlineLevel="0" collapsed="false">
      <c r="A87" s="175"/>
      <c r="B87" s="182" t="s">
        <v>75</v>
      </c>
      <c r="C87" s="105"/>
      <c r="D87" s="117" t="s">
        <v>40</v>
      </c>
      <c r="E87" s="110"/>
      <c r="F87" s="77" t="n">
        <f aca="false">+C87*E87</f>
        <v>0</v>
      </c>
      <c r="G87" s="58"/>
      <c r="H87" s="77" t="n">
        <f aca="false">+C87*G87</f>
        <v>0</v>
      </c>
      <c r="I87" s="77" t="n">
        <f aca="false">+F87+H87</f>
        <v>0</v>
      </c>
      <c r="J87" s="59"/>
    </row>
    <row r="88" s="7" customFormat="true" ht="20.1" hidden="false" customHeight="true" outlineLevel="0" collapsed="false">
      <c r="A88" s="175"/>
      <c r="B88" s="182" t="s">
        <v>76</v>
      </c>
      <c r="C88" s="105"/>
      <c r="D88" s="117"/>
      <c r="E88" s="110"/>
      <c r="F88" s="77" t="n">
        <f aca="false">+C88*E88</f>
        <v>0</v>
      </c>
      <c r="G88" s="58"/>
      <c r="H88" s="77" t="n">
        <f aca="false">+C88*G88</f>
        <v>0</v>
      </c>
      <c r="I88" s="77" t="n">
        <f aca="false">+F88+H88</f>
        <v>0</v>
      </c>
      <c r="J88" s="59"/>
    </row>
    <row r="89" s="7" customFormat="true" ht="20.1" hidden="false" customHeight="true" outlineLevel="0" collapsed="false">
      <c r="A89" s="184" t="s">
        <v>52</v>
      </c>
      <c r="B89" s="185" t="s">
        <v>77</v>
      </c>
      <c r="C89" s="186" t="n">
        <v>82</v>
      </c>
      <c r="D89" s="187" t="s">
        <v>27</v>
      </c>
      <c r="E89" s="129"/>
      <c r="F89" s="136"/>
      <c r="G89" s="137"/>
      <c r="H89" s="136"/>
      <c r="I89" s="136" t="n">
        <f aca="false">+F89+H89</f>
        <v>0</v>
      </c>
      <c r="J89" s="59"/>
      <c r="K89" s="183"/>
    </row>
    <row r="90" s="7" customFormat="true" ht="20.1" hidden="false" customHeight="true" outlineLevel="0" collapsed="false">
      <c r="A90" s="175"/>
      <c r="B90" s="116"/>
      <c r="C90" s="188"/>
      <c r="D90" s="189"/>
      <c r="E90" s="110"/>
      <c r="F90" s="136" t="n">
        <f aca="false">+C90*E90</f>
        <v>0</v>
      </c>
      <c r="G90" s="58"/>
      <c r="H90" s="77" t="n">
        <f aca="false">+C90*G90</f>
        <v>0</v>
      </c>
      <c r="I90" s="77" t="n">
        <f aca="false">+F90+H90</f>
        <v>0</v>
      </c>
      <c r="J90" s="59"/>
      <c r="K90" s="183"/>
    </row>
    <row r="91" s="7" customFormat="true" ht="20.1" hidden="false" customHeight="true" outlineLevel="0" collapsed="false">
      <c r="A91" s="159"/>
      <c r="B91" s="160" t="s">
        <v>78</v>
      </c>
      <c r="C91" s="161"/>
      <c r="D91" s="162"/>
      <c r="E91" s="163"/>
      <c r="F91" s="164" t="n">
        <f aca="false">SUM(F63:F90)</f>
        <v>0</v>
      </c>
      <c r="G91" s="164"/>
      <c r="H91" s="164" t="n">
        <f aca="false">SUM(H63:H90)</f>
        <v>0</v>
      </c>
      <c r="I91" s="164" t="n">
        <f aca="false">SUM(I63:I90)</f>
        <v>0</v>
      </c>
      <c r="J91" s="165"/>
      <c r="K91" s="183"/>
    </row>
    <row r="92" s="7" customFormat="true" ht="20.1" hidden="false" customHeight="true" outlineLevel="0" collapsed="false">
      <c r="A92" s="190" t="n">
        <v>3.3</v>
      </c>
      <c r="B92" s="191" t="s">
        <v>79</v>
      </c>
      <c r="C92" s="192"/>
      <c r="D92" s="193"/>
      <c r="E92" s="194"/>
      <c r="F92" s="77" t="n">
        <f aca="false">+C92*E92</f>
        <v>0</v>
      </c>
      <c r="G92" s="58"/>
      <c r="H92" s="77" t="n">
        <f aca="false">+C92*G92</f>
        <v>0</v>
      </c>
      <c r="I92" s="77" t="n">
        <f aca="false">+F92+H92</f>
        <v>0</v>
      </c>
      <c r="J92" s="195"/>
    </row>
    <row r="93" s="7" customFormat="true" ht="20.1" hidden="false" customHeight="true" outlineLevel="0" collapsed="false">
      <c r="A93" s="175"/>
      <c r="B93" s="196" t="s">
        <v>53</v>
      </c>
      <c r="C93" s="110" t="n">
        <v>204.16</v>
      </c>
      <c r="D93" s="111" t="s">
        <v>34</v>
      </c>
      <c r="E93" s="112"/>
      <c r="F93" s="77" t="n">
        <f aca="false">+C93*E93</f>
        <v>0</v>
      </c>
      <c r="G93" s="259"/>
      <c r="H93" s="77" t="n">
        <f aca="false">+C93*G93</f>
        <v>0</v>
      </c>
      <c r="I93" s="77" t="n">
        <f aca="false">+F93+H93</f>
        <v>0</v>
      </c>
      <c r="J93" s="59"/>
      <c r="K93" s="109"/>
    </row>
    <row r="94" s="7" customFormat="true" ht="20.1" hidden="false" customHeight="true" outlineLevel="0" collapsed="false">
      <c r="A94" s="175"/>
      <c r="B94" s="97" t="s">
        <v>66</v>
      </c>
      <c r="C94" s="110" t="n">
        <v>0</v>
      </c>
      <c r="D94" s="111"/>
      <c r="E94" s="110"/>
      <c r="F94" s="77" t="n">
        <f aca="false">+C94*E94</f>
        <v>0</v>
      </c>
      <c r="G94" s="259"/>
      <c r="H94" s="77" t="n">
        <f aca="false">+C94*G94</f>
        <v>0</v>
      </c>
      <c r="I94" s="77" t="n">
        <f aca="false">+F94+H94</f>
        <v>0</v>
      </c>
      <c r="J94" s="59"/>
    </row>
    <row r="95" s="7" customFormat="true" ht="20.1" hidden="false" customHeight="true" outlineLevel="0" collapsed="false">
      <c r="A95" s="175"/>
      <c r="B95" s="116" t="s">
        <v>39</v>
      </c>
      <c r="C95" s="110" t="n">
        <v>2041.6</v>
      </c>
      <c r="D95" s="117" t="s">
        <v>40</v>
      </c>
      <c r="E95" s="110"/>
      <c r="F95" s="77" t="n">
        <f aca="false">+C95*E95</f>
        <v>0</v>
      </c>
      <c r="G95" s="259"/>
      <c r="H95" s="77" t="n">
        <f aca="false">+C95*G95</f>
        <v>0</v>
      </c>
      <c r="I95" s="77" t="n">
        <f aca="false">+F95+H95</f>
        <v>0</v>
      </c>
      <c r="J95" s="59"/>
      <c r="K95" s="109"/>
    </row>
    <row r="96" s="7" customFormat="true" ht="20.1" hidden="false" customHeight="true" outlineLevel="0" collapsed="false">
      <c r="A96" s="175"/>
      <c r="B96" s="116" t="s">
        <v>41</v>
      </c>
      <c r="C96" s="110" t="n">
        <v>0</v>
      </c>
      <c r="D96" s="117" t="s">
        <v>40</v>
      </c>
      <c r="E96" s="110"/>
      <c r="F96" s="77" t="n">
        <f aca="false">+C96*E96</f>
        <v>0</v>
      </c>
      <c r="G96" s="259"/>
      <c r="H96" s="77" t="n">
        <f aca="false">+C96*G96</f>
        <v>0</v>
      </c>
      <c r="I96" s="77" t="n">
        <f aca="false">+F96+H96</f>
        <v>0</v>
      </c>
      <c r="J96" s="59"/>
    </row>
    <row r="97" s="7" customFormat="true" ht="20.1" hidden="false" customHeight="true" outlineLevel="0" collapsed="false">
      <c r="A97" s="175"/>
      <c r="B97" s="118" t="s">
        <v>42</v>
      </c>
      <c r="C97" s="98" t="n">
        <v>510.4</v>
      </c>
      <c r="D97" s="119" t="s">
        <v>43</v>
      </c>
      <c r="E97" s="110"/>
      <c r="F97" s="77" t="n">
        <f aca="false">+C97*E97</f>
        <v>0</v>
      </c>
      <c r="G97" s="259"/>
      <c r="H97" s="77" t="n">
        <f aca="false">+C97*G97</f>
        <v>0</v>
      </c>
      <c r="I97" s="77" t="n">
        <f aca="false">+F97+H97</f>
        <v>0</v>
      </c>
      <c r="J97" s="59"/>
      <c r="K97" s="109"/>
    </row>
    <row r="98" s="7" customFormat="true" ht="20.1" hidden="false" customHeight="true" outlineLevel="0" collapsed="false">
      <c r="A98" s="175"/>
      <c r="B98" s="120" t="s">
        <v>44</v>
      </c>
      <c r="C98" s="98" t="n">
        <v>0</v>
      </c>
      <c r="D98" s="119"/>
      <c r="E98" s="110"/>
      <c r="F98" s="77" t="n">
        <f aca="false">+C98*E98</f>
        <v>0</v>
      </c>
      <c r="G98" s="259"/>
      <c r="H98" s="77" t="n">
        <f aca="false">+C98*G98</f>
        <v>0</v>
      </c>
      <c r="I98" s="77" t="n">
        <f aca="false">+F98+H98</f>
        <v>0</v>
      </c>
      <c r="J98" s="59"/>
      <c r="K98" s="125"/>
    </row>
    <row r="99" s="125" customFormat="true" ht="20.1" hidden="false" customHeight="true" outlineLevel="0" collapsed="false">
      <c r="A99" s="197"/>
      <c r="B99" s="126" t="s">
        <v>47</v>
      </c>
      <c r="C99" s="98" t="n">
        <v>29235.8</v>
      </c>
      <c r="D99" s="123" t="s">
        <v>43</v>
      </c>
      <c r="E99" s="110"/>
      <c r="F99" s="77" t="n">
        <f aca="false">+C99*E99</f>
        <v>0</v>
      </c>
      <c r="G99" s="259"/>
      <c r="H99" s="77" t="n">
        <f aca="false">+C99*G99</f>
        <v>0</v>
      </c>
      <c r="I99" s="77" t="n">
        <f aca="false">+F99+H99</f>
        <v>0</v>
      </c>
      <c r="J99" s="617"/>
      <c r="K99" s="109"/>
    </row>
    <row r="100" s="125" customFormat="true" ht="20.1" hidden="false" customHeight="true" outlineLevel="0" collapsed="false">
      <c r="A100" s="197"/>
      <c r="B100" s="126" t="s">
        <v>48</v>
      </c>
      <c r="C100" s="98" t="n">
        <v>0</v>
      </c>
      <c r="D100" s="123" t="s">
        <v>43</v>
      </c>
      <c r="E100" s="110"/>
      <c r="F100" s="77" t="n">
        <f aca="false">+C100*E100</f>
        <v>0</v>
      </c>
      <c r="G100" s="259"/>
      <c r="H100" s="77" t="n">
        <f aca="false">+C100*G100</f>
        <v>0</v>
      </c>
      <c r="I100" s="77" t="n">
        <f aca="false">+F100+H100</f>
        <v>0</v>
      </c>
      <c r="J100" s="617"/>
    </row>
    <row r="101" s="125" customFormat="true" ht="20.1" hidden="false" customHeight="true" outlineLevel="0" collapsed="false">
      <c r="A101" s="197"/>
      <c r="B101" s="126" t="s">
        <v>49</v>
      </c>
      <c r="C101" s="98" t="n">
        <v>1993.2</v>
      </c>
      <c r="D101" s="123" t="s">
        <v>43</v>
      </c>
      <c r="E101" s="110"/>
      <c r="F101" s="77" t="n">
        <f aca="false">+C101*E101</f>
        <v>0</v>
      </c>
      <c r="G101" s="259"/>
      <c r="H101" s="77" t="n">
        <f aca="false">+C101*G101</f>
        <v>0</v>
      </c>
      <c r="I101" s="77" t="n">
        <f aca="false">+F101+H101</f>
        <v>0</v>
      </c>
      <c r="J101" s="617"/>
      <c r="K101" s="109"/>
    </row>
    <row r="102" s="125" customFormat="true" ht="20.1" hidden="false" customHeight="true" outlineLevel="0" collapsed="false">
      <c r="A102" s="197"/>
      <c r="B102" s="126" t="s">
        <v>50</v>
      </c>
      <c r="C102" s="98" t="n">
        <v>0</v>
      </c>
      <c r="D102" s="123" t="s">
        <v>43</v>
      </c>
      <c r="E102" s="110"/>
      <c r="F102" s="77" t="n">
        <f aca="false">+C102*E102</f>
        <v>0</v>
      </c>
      <c r="G102" s="259"/>
      <c r="H102" s="77" t="n">
        <f aca="false">+C102*G102</f>
        <v>0</v>
      </c>
      <c r="I102" s="77" t="n">
        <f aca="false">+F102+H102</f>
        <v>0</v>
      </c>
      <c r="J102" s="617"/>
    </row>
    <row r="103" s="125" customFormat="true" ht="20.1" hidden="false" customHeight="true" outlineLevel="0" collapsed="false">
      <c r="A103" s="197"/>
      <c r="B103" s="126" t="s">
        <v>51</v>
      </c>
      <c r="C103" s="98" t="n">
        <v>563.2</v>
      </c>
      <c r="D103" s="123" t="s">
        <v>43</v>
      </c>
      <c r="E103" s="110"/>
      <c r="F103" s="77" t="n">
        <f aca="false">+C103*E103</f>
        <v>0</v>
      </c>
      <c r="G103" s="259"/>
      <c r="H103" s="77" t="n">
        <f aca="false">+C103*G103</f>
        <v>0</v>
      </c>
      <c r="I103" s="77" t="n">
        <f aca="false">+F103+H103</f>
        <v>0</v>
      </c>
      <c r="J103" s="617"/>
      <c r="K103" s="109"/>
    </row>
    <row r="104" s="125" customFormat="true" ht="20.1" hidden="false" customHeight="true" outlineLevel="0" collapsed="false">
      <c r="A104" s="197"/>
      <c r="B104" s="122" t="s">
        <v>72</v>
      </c>
      <c r="C104" s="103" t="n">
        <v>35.2</v>
      </c>
      <c r="D104" s="93" t="s">
        <v>73</v>
      </c>
      <c r="E104" s="110"/>
      <c r="F104" s="77" t="n">
        <f aca="false">+C104*E104</f>
        <v>0</v>
      </c>
      <c r="G104" s="259"/>
      <c r="H104" s="77" t="n">
        <f aca="false">+C104*G104</f>
        <v>0</v>
      </c>
      <c r="I104" s="77" t="n">
        <f aca="false">+F104+H104</f>
        <v>0</v>
      </c>
      <c r="J104" s="617"/>
      <c r="K104" s="109"/>
    </row>
    <row r="105" s="125" customFormat="true" ht="20.1" hidden="false" customHeight="true" outlineLevel="0" collapsed="false">
      <c r="A105" s="197"/>
      <c r="B105" s="182" t="s">
        <v>74</v>
      </c>
      <c r="C105" s="105" t="n">
        <v>105.6</v>
      </c>
      <c r="D105" s="198" t="s">
        <v>40</v>
      </c>
      <c r="E105" s="110" t="n">
        <v>0</v>
      </c>
      <c r="F105" s="77" t="n">
        <f aca="false">+C105*E105</f>
        <v>0</v>
      </c>
      <c r="G105" s="259" t="n">
        <v>0</v>
      </c>
      <c r="H105" s="77" t="n">
        <f aca="false">+C105*G105</f>
        <v>0</v>
      </c>
      <c r="I105" s="77" t="n">
        <f aca="false">+F105+H105</f>
        <v>0</v>
      </c>
      <c r="J105" s="199"/>
    </row>
    <row r="106" s="125" customFormat="true" ht="20.1" hidden="false" customHeight="true" outlineLevel="0" collapsed="false">
      <c r="A106" s="197"/>
      <c r="B106" s="182" t="s">
        <v>75</v>
      </c>
      <c r="C106" s="105" t="n">
        <v>105.6</v>
      </c>
      <c r="D106" s="198" t="s">
        <v>40</v>
      </c>
      <c r="E106" s="110"/>
      <c r="F106" s="77" t="n">
        <f aca="false">+C106*E106</f>
        <v>0</v>
      </c>
      <c r="G106" s="259"/>
      <c r="H106" s="77" t="n">
        <f aca="false">+C106*G106</f>
        <v>0</v>
      </c>
      <c r="I106" s="77" t="n">
        <f aca="false">+F106+H106</f>
        <v>0</v>
      </c>
      <c r="J106" s="618"/>
      <c r="K106" s="109"/>
    </row>
    <row r="107" s="125" customFormat="true" ht="20.1" hidden="false" customHeight="true" outlineLevel="0" collapsed="false">
      <c r="A107" s="201" t="s">
        <v>52</v>
      </c>
      <c r="B107" s="202" t="s">
        <v>46</v>
      </c>
      <c r="C107" s="105" t="n">
        <v>1751.2</v>
      </c>
      <c r="D107" s="134" t="s">
        <v>43</v>
      </c>
      <c r="E107" s="129"/>
      <c r="F107" s="136" t="n">
        <f aca="false">+C107*E107</f>
        <v>0</v>
      </c>
      <c r="G107" s="242"/>
      <c r="H107" s="136" t="n">
        <f aca="false">+C107*G107</f>
        <v>0</v>
      </c>
      <c r="I107" s="136" t="n">
        <f aca="false">+F107+H107</f>
        <v>0</v>
      </c>
      <c r="J107" s="170"/>
      <c r="K107" s="109"/>
    </row>
    <row r="108" s="125" customFormat="true" ht="20.1" hidden="false" customHeight="true" outlineLevel="0" collapsed="false">
      <c r="A108" s="201" t="s">
        <v>52</v>
      </c>
      <c r="B108" s="202" t="s">
        <v>80</v>
      </c>
      <c r="C108" s="133"/>
      <c r="D108" s="134" t="s">
        <v>40</v>
      </c>
      <c r="E108" s="129"/>
      <c r="F108" s="136" t="n">
        <f aca="false">+C108*E108</f>
        <v>0</v>
      </c>
      <c r="G108" s="137"/>
      <c r="H108" s="136" t="n">
        <f aca="false">+C108*G108</f>
        <v>0</v>
      </c>
      <c r="I108" s="136" t="n">
        <f aca="false">+F108+H108</f>
        <v>0</v>
      </c>
      <c r="J108" s="170"/>
    </row>
    <row r="109" s="125" customFormat="true" ht="20.1" hidden="false" customHeight="true" outlineLevel="0" collapsed="false">
      <c r="A109" s="201" t="s">
        <v>52</v>
      </c>
      <c r="B109" s="202" t="s">
        <v>81</v>
      </c>
      <c r="C109" s="133"/>
      <c r="D109" s="134" t="s">
        <v>40</v>
      </c>
      <c r="E109" s="129"/>
      <c r="F109" s="136" t="n">
        <f aca="false">+C109*E109</f>
        <v>0</v>
      </c>
      <c r="G109" s="137"/>
      <c r="H109" s="136" t="n">
        <f aca="false">+C109*G109</f>
        <v>0</v>
      </c>
      <c r="I109" s="136" t="n">
        <f aca="false">+F109+H109</f>
        <v>0</v>
      </c>
      <c r="J109" s="170"/>
    </row>
    <row r="110" s="7" customFormat="true" ht="20.1" hidden="false" customHeight="true" outlineLevel="0" collapsed="false">
      <c r="A110" s="175"/>
      <c r="B110" s="203"/>
      <c r="C110" s="171"/>
      <c r="D110" s="204"/>
      <c r="E110" s="173"/>
      <c r="F110" s="77" t="n">
        <f aca="false">+C110*E110</f>
        <v>0</v>
      </c>
      <c r="G110" s="58"/>
      <c r="H110" s="77" t="n">
        <f aca="false">+C110*G110</f>
        <v>0</v>
      </c>
      <c r="I110" s="77" t="n">
        <f aca="false">+F110+H110</f>
        <v>0</v>
      </c>
      <c r="J110" s="205"/>
      <c r="K110" s="125"/>
    </row>
    <row r="111" s="7" customFormat="true" ht="20.1" hidden="false" customHeight="true" outlineLevel="0" collapsed="false">
      <c r="A111" s="159"/>
      <c r="B111" s="206" t="s">
        <v>82</v>
      </c>
      <c r="C111" s="161"/>
      <c r="D111" s="162"/>
      <c r="E111" s="163"/>
      <c r="F111" s="164" t="n">
        <f aca="false">SUM(F92:F110)</f>
        <v>0</v>
      </c>
      <c r="G111" s="164"/>
      <c r="H111" s="164" t="n">
        <f aca="false">SUM(H92:H110)</f>
        <v>0</v>
      </c>
      <c r="I111" s="164" t="n">
        <f aca="false">SUM(I92:I110)</f>
        <v>0</v>
      </c>
      <c r="J111" s="165"/>
    </row>
    <row r="112" s="7" customFormat="true" ht="20.1" hidden="false" customHeight="true" outlineLevel="0" collapsed="false">
      <c r="A112" s="114" t="n">
        <v>3.4</v>
      </c>
      <c r="B112" s="207" t="s">
        <v>83</v>
      </c>
      <c r="C112" s="171"/>
      <c r="D112" s="204"/>
      <c r="E112" s="173"/>
      <c r="F112" s="77" t="n">
        <f aca="false">+C112*E112</f>
        <v>0</v>
      </c>
      <c r="G112" s="58"/>
      <c r="H112" s="77" t="n">
        <f aca="false">+C112*G112</f>
        <v>0</v>
      </c>
      <c r="I112" s="77" t="n">
        <f aca="false">+F112+H112</f>
        <v>0</v>
      </c>
      <c r="J112" s="205"/>
    </row>
    <row r="113" s="7" customFormat="true" ht="20.1" hidden="false" customHeight="true" outlineLevel="0" collapsed="false">
      <c r="A113" s="114"/>
      <c r="B113" s="97" t="s">
        <v>33</v>
      </c>
      <c r="C113" s="110" t="n">
        <v>41.03</v>
      </c>
      <c r="D113" s="111" t="s">
        <v>34</v>
      </c>
      <c r="E113" s="112"/>
      <c r="F113" s="77" t="n">
        <f aca="false">+C113*E113</f>
        <v>0</v>
      </c>
      <c r="G113" s="259"/>
      <c r="H113" s="77" t="n">
        <f aca="false">+C113*G113</f>
        <v>0</v>
      </c>
      <c r="I113" s="77" t="n">
        <f aca="false">+F113+H113</f>
        <v>0</v>
      </c>
      <c r="J113" s="205"/>
      <c r="K113" s="109"/>
    </row>
    <row r="114" s="7" customFormat="true" ht="20.1" hidden="false" customHeight="true" outlineLevel="0" collapsed="false">
      <c r="A114" s="114"/>
      <c r="B114" s="116" t="s">
        <v>39</v>
      </c>
      <c r="C114" s="110" t="n">
        <v>357.214</v>
      </c>
      <c r="D114" s="117" t="s">
        <v>40</v>
      </c>
      <c r="E114" s="173"/>
      <c r="F114" s="77" t="n">
        <f aca="false">+C114*E114</f>
        <v>0</v>
      </c>
      <c r="G114" s="259"/>
      <c r="H114" s="77" t="n">
        <f aca="false">+C114*G114</f>
        <v>0</v>
      </c>
      <c r="I114" s="77" t="n">
        <f aca="false">+F114+H114</f>
        <v>0</v>
      </c>
      <c r="J114" s="205"/>
      <c r="K114" s="109"/>
    </row>
    <row r="115" s="7" customFormat="true" ht="20.1" hidden="false" customHeight="true" outlineLevel="0" collapsed="false">
      <c r="A115" s="114"/>
      <c r="B115" s="116" t="s">
        <v>41</v>
      </c>
      <c r="C115" s="110" t="n">
        <v>0</v>
      </c>
      <c r="D115" s="117" t="s">
        <v>40</v>
      </c>
      <c r="E115" s="173"/>
      <c r="F115" s="77" t="n">
        <f aca="false">+C115*E115</f>
        <v>0</v>
      </c>
      <c r="G115" s="259"/>
      <c r="H115" s="77" t="n">
        <f aca="false">+C115*G115</f>
        <v>0</v>
      </c>
      <c r="I115" s="77" t="n">
        <f aca="false">+F115+H115</f>
        <v>0</v>
      </c>
      <c r="J115" s="205"/>
    </row>
    <row r="116" s="7" customFormat="true" ht="24" hidden="false" customHeight="true" outlineLevel="0" collapsed="false">
      <c r="A116" s="114"/>
      <c r="B116" s="118" t="s">
        <v>42</v>
      </c>
      <c r="C116" s="98" t="n">
        <v>90.2</v>
      </c>
      <c r="D116" s="119" t="s">
        <v>43</v>
      </c>
      <c r="E116" s="173"/>
      <c r="F116" s="77" t="n">
        <f aca="false">+C116*E116</f>
        <v>0</v>
      </c>
      <c r="G116" s="259"/>
      <c r="H116" s="77" t="n">
        <f aca="false">+C116*G116</f>
        <v>0</v>
      </c>
      <c r="I116" s="77" t="n">
        <f aca="false">+F116+H116</f>
        <v>0</v>
      </c>
      <c r="J116" s="205"/>
      <c r="K116" s="109"/>
    </row>
    <row r="117" s="125" customFormat="true" ht="20.1" hidden="false" customHeight="true" outlineLevel="0" collapsed="false">
      <c r="A117" s="121"/>
      <c r="B117" s="208" t="s">
        <v>44</v>
      </c>
      <c r="C117" s="98" t="n">
        <v>0</v>
      </c>
      <c r="D117" s="123"/>
      <c r="E117" s="110"/>
      <c r="F117" s="77" t="n">
        <f aca="false">+C117*E117</f>
        <v>0</v>
      </c>
      <c r="G117" s="259"/>
      <c r="H117" s="77" t="n">
        <f aca="false">+C117*G117</f>
        <v>0</v>
      </c>
      <c r="I117" s="77" t="n">
        <f aca="false">+F117+H117</f>
        <v>0</v>
      </c>
      <c r="J117" s="209"/>
    </row>
    <row r="118" s="125" customFormat="true" ht="20.1" hidden="false" customHeight="true" outlineLevel="0" collapsed="false">
      <c r="A118" s="121"/>
      <c r="B118" s="122" t="s">
        <v>46</v>
      </c>
      <c r="C118" s="98" t="n">
        <v>1946.12</v>
      </c>
      <c r="D118" s="123" t="s">
        <v>43</v>
      </c>
      <c r="E118" s="110"/>
      <c r="F118" s="77" t="n">
        <f aca="false">+C118*E118</f>
        <v>0</v>
      </c>
      <c r="G118" s="259"/>
      <c r="H118" s="77" t="n">
        <f aca="false">+C118*G118</f>
        <v>0</v>
      </c>
      <c r="I118" s="77" t="n">
        <f aca="false">+F118+H118</f>
        <v>0</v>
      </c>
      <c r="J118" s="209"/>
      <c r="K118" s="109"/>
    </row>
    <row r="119" s="125" customFormat="true" ht="20.1" hidden="false" customHeight="true" outlineLevel="0" collapsed="false">
      <c r="A119" s="121"/>
      <c r="B119" s="126" t="s">
        <v>47</v>
      </c>
      <c r="C119" s="98" t="n">
        <v>1642.047</v>
      </c>
      <c r="D119" s="123" t="s">
        <v>43</v>
      </c>
      <c r="E119" s="110"/>
      <c r="F119" s="77" t="n">
        <f aca="false">+C119*E119</f>
        <v>0</v>
      </c>
      <c r="G119" s="259"/>
      <c r="H119" s="77" t="n">
        <f aca="false">+C119*G119</f>
        <v>0</v>
      </c>
      <c r="I119" s="77" t="n">
        <f aca="false">+F119+H119</f>
        <v>0</v>
      </c>
      <c r="J119" s="209"/>
      <c r="K119" s="109"/>
    </row>
    <row r="120" s="125" customFormat="true" ht="20.1" hidden="false" customHeight="true" outlineLevel="0" collapsed="false">
      <c r="A120" s="121"/>
      <c r="B120" s="126" t="s">
        <v>48</v>
      </c>
      <c r="C120" s="98" t="n">
        <v>0</v>
      </c>
      <c r="D120" s="123" t="s">
        <v>43</v>
      </c>
      <c r="E120" s="110"/>
      <c r="F120" s="77" t="n">
        <f aca="false">+C120*E120</f>
        <v>0</v>
      </c>
      <c r="G120" s="259"/>
      <c r="H120" s="77" t="n">
        <f aca="false">+C120*G120</f>
        <v>0</v>
      </c>
      <c r="I120" s="77" t="n">
        <f aca="false">+F120+H120</f>
        <v>0</v>
      </c>
      <c r="J120" s="209"/>
      <c r="K120" s="7"/>
    </row>
    <row r="121" s="7" customFormat="true" ht="20.1" hidden="false" customHeight="true" outlineLevel="0" collapsed="false">
      <c r="A121" s="114"/>
      <c r="B121" s="126" t="s">
        <v>51</v>
      </c>
      <c r="C121" s="98" t="n">
        <v>64.9</v>
      </c>
      <c r="D121" s="119" t="s">
        <v>43</v>
      </c>
      <c r="E121" s="173"/>
      <c r="F121" s="77"/>
      <c r="G121" s="259"/>
      <c r="H121" s="77" t="n">
        <f aca="false">+C121*G121</f>
        <v>0</v>
      </c>
      <c r="I121" s="77" t="n">
        <f aca="false">+F121+H121</f>
        <v>0</v>
      </c>
      <c r="J121" s="205"/>
      <c r="K121" s="109"/>
    </row>
    <row r="122" s="7" customFormat="true" ht="20.1" hidden="false" customHeight="true" outlineLevel="0" collapsed="false">
      <c r="A122" s="175"/>
      <c r="B122" s="203"/>
      <c r="C122" s="171"/>
      <c r="D122" s="204"/>
      <c r="E122" s="173"/>
      <c r="F122" s="77" t="n">
        <f aca="false">+C122*E122</f>
        <v>0</v>
      </c>
      <c r="G122" s="58"/>
      <c r="H122" s="77" t="n">
        <f aca="false">+C122*G122</f>
        <v>0</v>
      </c>
      <c r="I122" s="77" t="n">
        <f aca="false">+F122+H122</f>
        <v>0</v>
      </c>
      <c r="J122" s="205"/>
    </row>
    <row r="123" s="7" customFormat="true" ht="20.1" hidden="false" customHeight="true" outlineLevel="0" collapsed="false">
      <c r="A123" s="159"/>
      <c r="B123" s="206" t="s">
        <v>84</v>
      </c>
      <c r="C123" s="161"/>
      <c r="D123" s="162"/>
      <c r="E123" s="163"/>
      <c r="F123" s="164" t="n">
        <f aca="false">SUM(F112:F122)</f>
        <v>0</v>
      </c>
      <c r="G123" s="163"/>
      <c r="H123" s="164" t="n">
        <f aca="false">SUM(H112:H122)</f>
        <v>0</v>
      </c>
      <c r="I123" s="164" t="n">
        <f aca="false">SUM(I112:I122)</f>
        <v>0</v>
      </c>
      <c r="J123" s="165"/>
    </row>
    <row r="124" s="7" customFormat="true" ht="20.1" hidden="false" customHeight="true" outlineLevel="0" collapsed="false">
      <c r="A124" s="80" t="n">
        <v>3.5</v>
      </c>
      <c r="B124" s="210" t="s">
        <v>85</v>
      </c>
      <c r="C124" s="211"/>
      <c r="D124" s="89"/>
      <c r="E124" s="177"/>
      <c r="F124" s="77" t="n">
        <f aca="false">+C124*E124</f>
        <v>0</v>
      </c>
      <c r="G124" s="58"/>
      <c r="H124" s="77" t="n">
        <f aca="false">+C124*G124</f>
        <v>0</v>
      </c>
      <c r="I124" s="77" t="n">
        <f aca="false">+F124+H124</f>
        <v>0</v>
      </c>
      <c r="J124" s="212"/>
    </row>
    <row r="125" s="7" customFormat="true" ht="20.1" hidden="false" customHeight="true" outlineLevel="0" collapsed="false">
      <c r="A125" s="213"/>
      <c r="B125" s="97" t="s">
        <v>53</v>
      </c>
      <c r="C125" s="110" t="n">
        <v>86.009</v>
      </c>
      <c r="D125" s="111" t="s">
        <v>34</v>
      </c>
      <c r="E125" s="112"/>
      <c r="F125" s="77" t="n">
        <f aca="false">+C125*E125</f>
        <v>0</v>
      </c>
      <c r="G125" s="259"/>
      <c r="H125" s="77" t="n">
        <f aca="false">+C125*G125</f>
        <v>0</v>
      </c>
      <c r="I125" s="77" t="n">
        <f aca="false">+F125+H125</f>
        <v>0</v>
      </c>
      <c r="J125" s="212"/>
      <c r="K125" s="109"/>
    </row>
    <row r="126" s="7" customFormat="true" ht="20.1" hidden="false" customHeight="true" outlineLevel="0" collapsed="false">
      <c r="A126" s="213"/>
      <c r="B126" s="116" t="s">
        <v>39</v>
      </c>
      <c r="C126" s="110" t="n">
        <v>647.592</v>
      </c>
      <c r="D126" s="117" t="s">
        <v>40</v>
      </c>
      <c r="E126" s="173"/>
      <c r="F126" s="77" t="n">
        <f aca="false">+C126*E126</f>
        <v>0</v>
      </c>
      <c r="G126" s="259"/>
      <c r="H126" s="77" t="n">
        <f aca="false">+C126*G126</f>
        <v>0</v>
      </c>
      <c r="I126" s="77" t="n">
        <f aca="false">+F126+H126</f>
        <v>0</v>
      </c>
      <c r="J126" s="212"/>
      <c r="K126" s="109"/>
    </row>
    <row r="127" s="7" customFormat="true" ht="20.1" hidden="false" customHeight="true" outlineLevel="0" collapsed="false">
      <c r="A127" s="213"/>
      <c r="B127" s="116" t="s">
        <v>41</v>
      </c>
      <c r="C127" s="110" t="n">
        <v>0</v>
      </c>
      <c r="D127" s="117" t="s">
        <v>40</v>
      </c>
      <c r="E127" s="173"/>
      <c r="F127" s="77" t="n">
        <f aca="false">+C127*E127</f>
        <v>0</v>
      </c>
      <c r="G127" s="259"/>
      <c r="H127" s="77" t="n">
        <f aca="false">+C127*G127</f>
        <v>0</v>
      </c>
      <c r="I127" s="77" t="n">
        <f aca="false">+F127+H127</f>
        <v>0</v>
      </c>
      <c r="J127" s="212"/>
    </row>
    <row r="128" s="7" customFormat="true" ht="20.1" hidden="false" customHeight="true" outlineLevel="0" collapsed="false">
      <c r="A128" s="213"/>
      <c r="B128" s="118" t="s">
        <v>42</v>
      </c>
      <c r="C128" s="98" t="n">
        <v>162.8</v>
      </c>
      <c r="D128" s="119" t="s">
        <v>43</v>
      </c>
      <c r="E128" s="177"/>
      <c r="F128" s="77" t="n">
        <f aca="false">+C128*E128</f>
        <v>0</v>
      </c>
      <c r="G128" s="259"/>
      <c r="H128" s="77" t="n">
        <f aca="false">+C128*G128</f>
        <v>0</v>
      </c>
      <c r="I128" s="77" t="n">
        <f aca="false">+F128+H128</f>
        <v>0</v>
      </c>
      <c r="J128" s="212"/>
      <c r="K128" s="109"/>
    </row>
    <row r="129" s="125" customFormat="true" ht="20.1" hidden="false" customHeight="true" outlineLevel="0" collapsed="false">
      <c r="A129" s="214"/>
      <c r="B129" s="208" t="s">
        <v>44</v>
      </c>
      <c r="C129" s="98" t="n">
        <v>0</v>
      </c>
      <c r="D129" s="123"/>
      <c r="E129" s="98"/>
      <c r="F129" s="77" t="n">
        <f aca="false">+C129*E129</f>
        <v>0</v>
      </c>
      <c r="G129" s="259"/>
      <c r="H129" s="77" t="n">
        <f aca="false">+C129*G129</f>
        <v>0</v>
      </c>
      <c r="I129" s="77" t="n">
        <f aca="false">+F129+H129</f>
        <v>0</v>
      </c>
      <c r="J129" s="215"/>
    </row>
    <row r="130" s="125" customFormat="true" ht="20.1" hidden="false" customHeight="true" outlineLevel="0" collapsed="false">
      <c r="A130" s="214"/>
      <c r="B130" s="122" t="s">
        <v>45</v>
      </c>
      <c r="C130" s="216" t="n">
        <v>3738.9</v>
      </c>
      <c r="D130" s="123" t="s">
        <v>43</v>
      </c>
      <c r="E130" s="98"/>
      <c r="F130" s="77" t="n">
        <f aca="false">+C130*E130</f>
        <v>0</v>
      </c>
      <c r="G130" s="259"/>
      <c r="H130" s="77" t="n">
        <f aca="false">+C130*G130</f>
        <v>0</v>
      </c>
      <c r="I130" s="77" t="n">
        <f aca="false">+F130+H130</f>
        <v>0</v>
      </c>
      <c r="J130" s="215"/>
      <c r="K130" s="109"/>
    </row>
    <row r="131" s="125" customFormat="true" ht="20.1" hidden="false" customHeight="true" outlineLevel="0" collapsed="false">
      <c r="A131" s="214"/>
      <c r="B131" s="122" t="s">
        <v>46</v>
      </c>
      <c r="C131" s="98" t="n">
        <v>3175.7</v>
      </c>
      <c r="D131" s="123" t="s">
        <v>43</v>
      </c>
      <c r="E131" s="98"/>
      <c r="F131" s="77" t="n">
        <f aca="false">+C131*E131</f>
        <v>0</v>
      </c>
      <c r="G131" s="259"/>
      <c r="H131" s="77" t="n">
        <f aca="false">+C131*G131</f>
        <v>0</v>
      </c>
      <c r="I131" s="77" t="n">
        <f aca="false">+F131+H131</f>
        <v>0</v>
      </c>
      <c r="J131" s="215"/>
      <c r="K131" s="109"/>
    </row>
    <row r="132" s="125" customFormat="true" ht="20.1" hidden="false" customHeight="true" outlineLevel="0" collapsed="false">
      <c r="A132" s="214"/>
      <c r="B132" s="126" t="s">
        <v>47</v>
      </c>
      <c r="C132" s="98" t="n">
        <v>0</v>
      </c>
      <c r="D132" s="123" t="s">
        <v>43</v>
      </c>
      <c r="E132" s="98"/>
      <c r="F132" s="77" t="n">
        <f aca="false">+C132*E132</f>
        <v>0</v>
      </c>
      <c r="G132" s="259"/>
      <c r="H132" s="77" t="n">
        <f aca="false">+C132*G132</f>
        <v>0</v>
      </c>
      <c r="I132" s="77" t="n">
        <f aca="false">+F132+H132</f>
        <v>0</v>
      </c>
      <c r="J132" s="215"/>
    </row>
    <row r="133" s="125" customFormat="true" ht="20.1" hidden="false" customHeight="true" outlineLevel="0" collapsed="false">
      <c r="A133" s="214"/>
      <c r="B133" s="126" t="s">
        <v>48</v>
      </c>
      <c r="C133" s="98" t="n">
        <v>1382.7</v>
      </c>
      <c r="D133" s="123" t="s">
        <v>43</v>
      </c>
      <c r="E133" s="98"/>
      <c r="F133" s="77" t="n">
        <f aca="false">+C133*E133</f>
        <v>0</v>
      </c>
      <c r="G133" s="259"/>
      <c r="H133" s="77" t="n">
        <f aca="false">+C133*G133</f>
        <v>0</v>
      </c>
      <c r="I133" s="77" t="n">
        <f aca="false">+F133+H133</f>
        <v>0</v>
      </c>
      <c r="J133" s="215"/>
      <c r="K133" s="109"/>
    </row>
    <row r="134" s="125" customFormat="true" ht="20.1" hidden="false" customHeight="true" outlineLevel="0" collapsed="false">
      <c r="A134" s="214"/>
      <c r="B134" s="126" t="s">
        <v>49</v>
      </c>
      <c r="C134" s="98" t="n">
        <v>8983.7</v>
      </c>
      <c r="D134" s="123" t="s">
        <v>43</v>
      </c>
      <c r="E134" s="98"/>
      <c r="F134" s="77" t="n">
        <f aca="false">+C134*E134</f>
        <v>0</v>
      </c>
      <c r="G134" s="259"/>
      <c r="H134" s="77" t="n">
        <f aca="false">+C134*G134</f>
        <v>0</v>
      </c>
      <c r="I134" s="77" t="n">
        <f aca="false">+F134+H134</f>
        <v>0</v>
      </c>
      <c r="J134" s="215"/>
      <c r="K134" s="109"/>
    </row>
    <row r="135" s="125" customFormat="true" ht="20.1" hidden="false" customHeight="true" outlineLevel="0" collapsed="false">
      <c r="A135" s="214"/>
      <c r="B135" s="126" t="s">
        <v>50</v>
      </c>
      <c r="C135" s="98" t="n">
        <v>7623</v>
      </c>
      <c r="D135" s="123" t="s">
        <v>43</v>
      </c>
      <c r="E135" s="98"/>
      <c r="F135" s="77" t="n">
        <f aca="false">+C135*E135</f>
        <v>0</v>
      </c>
      <c r="G135" s="259"/>
      <c r="H135" s="77" t="n">
        <f aca="false">+C135*G135</f>
        <v>0</v>
      </c>
      <c r="I135" s="77" t="n">
        <f aca="false">+F135+H135</f>
        <v>0</v>
      </c>
      <c r="J135" s="215"/>
      <c r="K135" s="109"/>
    </row>
    <row r="136" s="125" customFormat="true" ht="20.1" hidden="false" customHeight="true" outlineLevel="0" collapsed="false">
      <c r="A136" s="214"/>
      <c r="B136" s="126" t="s">
        <v>86</v>
      </c>
      <c r="C136" s="98" t="n">
        <v>18674.7</v>
      </c>
      <c r="D136" s="123" t="s">
        <v>43</v>
      </c>
      <c r="E136" s="98"/>
      <c r="F136" s="77"/>
      <c r="G136" s="259"/>
      <c r="H136" s="77" t="n">
        <f aca="false">+C136*G136</f>
        <v>0</v>
      </c>
      <c r="I136" s="77" t="n">
        <f aca="false">+F136+H136</f>
        <v>0</v>
      </c>
      <c r="J136" s="215"/>
      <c r="K136" s="109"/>
    </row>
    <row r="137" s="125" customFormat="true" ht="20.1" hidden="false" customHeight="true" outlineLevel="0" collapsed="false">
      <c r="A137" s="214"/>
      <c r="B137" s="126" t="s">
        <v>51</v>
      </c>
      <c r="C137" s="98" t="n">
        <v>785.4</v>
      </c>
      <c r="D137" s="123" t="s">
        <v>43</v>
      </c>
      <c r="E137" s="98"/>
      <c r="F137" s="77" t="n">
        <f aca="false">+C137*E137</f>
        <v>0</v>
      </c>
      <c r="G137" s="259"/>
      <c r="H137" s="77" t="n">
        <f aca="false">+C137*G137</f>
        <v>0</v>
      </c>
      <c r="I137" s="77" t="n">
        <f aca="false">+F137+H137</f>
        <v>0</v>
      </c>
      <c r="J137" s="215"/>
      <c r="K137" s="109"/>
    </row>
    <row r="138" s="7" customFormat="true" ht="20.1" hidden="false" customHeight="true" outlineLevel="0" collapsed="false">
      <c r="A138" s="213"/>
      <c r="B138" s="217"/>
      <c r="C138" s="211"/>
      <c r="D138" s="89"/>
      <c r="E138" s="177"/>
      <c r="F138" s="77" t="n">
        <f aca="false">+C138*E138</f>
        <v>0</v>
      </c>
      <c r="G138" s="58"/>
      <c r="H138" s="77" t="n">
        <f aca="false">+C138*G138</f>
        <v>0</v>
      </c>
      <c r="I138" s="77" t="n">
        <f aca="false">+F138+H138</f>
        <v>0</v>
      </c>
      <c r="J138" s="212"/>
    </row>
    <row r="139" s="7" customFormat="true" ht="20.1" hidden="false" customHeight="true" outlineLevel="0" collapsed="false">
      <c r="A139" s="159"/>
      <c r="B139" s="206" t="s">
        <v>87</v>
      </c>
      <c r="C139" s="161"/>
      <c r="D139" s="162"/>
      <c r="E139" s="163"/>
      <c r="F139" s="164" t="n">
        <f aca="false">SUM(F124:F138)</f>
        <v>0</v>
      </c>
      <c r="G139" s="163"/>
      <c r="H139" s="164" t="n">
        <f aca="false">SUM(H124:H138)</f>
        <v>0</v>
      </c>
      <c r="I139" s="164" t="n">
        <f aca="false">SUM(I124:I138)</f>
        <v>0</v>
      </c>
      <c r="J139" s="165"/>
    </row>
    <row r="140" s="7" customFormat="true" ht="20.1" hidden="false" customHeight="true" outlineLevel="0" collapsed="false">
      <c r="A140" s="114" t="n">
        <v>3.6</v>
      </c>
      <c r="B140" s="218" t="s">
        <v>415</v>
      </c>
      <c r="C140" s="188"/>
      <c r="D140" s="189"/>
      <c r="E140" s="110"/>
      <c r="F140" s="77" t="n">
        <f aca="false">+C140*E140</f>
        <v>0</v>
      </c>
      <c r="G140" s="58"/>
      <c r="H140" s="77" t="n">
        <f aca="false">+C140*G140</f>
        <v>0</v>
      </c>
      <c r="I140" s="77" t="n">
        <f aca="false">+F140+H140</f>
        <v>0</v>
      </c>
      <c r="J140" s="113"/>
    </row>
    <row r="141" s="7" customFormat="true" ht="20.1" hidden="false" customHeight="true" outlineLevel="0" collapsed="false">
      <c r="A141" s="114"/>
      <c r="B141" s="97" t="s">
        <v>33</v>
      </c>
      <c r="C141" s="110" t="n">
        <v>143.352</v>
      </c>
      <c r="D141" s="111" t="s">
        <v>34</v>
      </c>
      <c r="E141" s="112"/>
      <c r="F141" s="77" t="n">
        <f aca="false">+C141*E141</f>
        <v>0</v>
      </c>
      <c r="G141" s="259"/>
      <c r="H141" s="77" t="n">
        <f aca="false">+C141*G141</f>
        <v>0</v>
      </c>
      <c r="I141" s="77" t="n">
        <f aca="false">+F141+H141</f>
        <v>0</v>
      </c>
      <c r="J141" s="59"/>
      <c r="K141" s="109"/>
    </row>
    <row r="142" s="7" customFormat="true" ht="20.1" hidden="false" customHeight="true" outlineLevel="0" collapsed="false">
      <c r="A142" s="114"/>
      <c r="B142" s="97" t="s">
        <v>66</v>
      </c>
      <c r="C142" s="110" t="n">
        <v>0</v>
      </c>
      <c r="D142" s="111"/>
      <c r="E142" s="173"/>
      <c r="F142" s="77" t="n">
        <f aca="false">+C142*E142</f>
        <v>0</v>
      </c>
      <c r="G142" s="259"/>
      <c r="H142" s="77" t="n">
        <f aca="false">+C142*G142</f>
        <v>0</v>
      </c>
      <c r="I142" s="77" t="n">
        <f aca="false">+F142+H142</f>
        <v>0</v>
      </c>
      <c r="J142" s="59"/>
    </row>
    <row r="143" s="7" customFormat="true" ht="20.1" hidden="false" customHeight="true" outlineLevel="0" collapsed="false">
      <c r="A143" s="80"/>
      <c r="B143" s="115" t="s">
        <v>35</v>
      </c>
      <c r="C143" s="98" t="n">
        <v>27.17</v>
      </c>
      <c r="D143" s="111" t="s">
        <v>34</v>
      </c>
      <c r="E143" s="100"/>
      <c r="F143" s="77" t="n">
        <f aca="false">+C143*E143</f>
        <v>0</v>
      </c>
      <c r="G143" s="259"/>
      <c r="H143" s="77" t="n">
        <f aca="false">+C143*G143</f>
        <v>0</v>
      </c>
      <c r="I143" s="77" t="n">
        <f aca="false">+F143+H143</f>
        <v>0</v>
      </c>
      <c r="J143" s="59"/>
      <c r="K143" s="109"/>
    </row>
    <row r="144" s="7" customFormat="true" ht="20.1" hidden="false" customHeight="true" outlineLevel="0" collapsed="false">
      <c r="A144" s="80"/>
      <c r="B144" s="115" t="s">
        <v>36</v>
      </c>
      <c r="C144" s="110" t="n">
        <v>27.17</v>
      </c>
      <c r="D144" s="111" t="s">
        <v>34</v>
      </c>
      <c r="E144" s="100"/>
      <c r="F144" s="77" t="n">
        <f aca="false">+C144*E144</f>
        <v>0</v>
      </c>
      <c r="G144" s="259"/>
      <c r="H144" s="77" t="n">
        <f aca="false">+C144*G144</f>
        <v>0</v>
      </c>
      <c r="I144" s="77" t="n">
        <f aca="false">+F144+H144</f>
        <v>0</v>
      </c>
      <c r="J144" s="59"/>
      <c r="K144" s="109"/>
    </row>
    <row r="145" s="7" customFormat="true" ht="20.1" hidden="false" customHeight="true" outlineLevel="0" collapsed="false">
      <c r="A145" s="114"/>
      <c r="B145" s="97" t="s">
        <v>37</v>
      </c>
      <c r="C145" s="110" t="n">
        <v>233.816</v>
      </c>
      <c r="D145" s="111" t="s">
        <v>34</v>
      </c>
      <c r="E145" s="100"/>
      <c r="F145" s="77" t="n">
        <f aca="false">+C145*E145</f>
        <v>0</v>
      </c>
      <c r="G145" s="259"/>
      <c r="H145" s="77" t="n">
        <f aca="false">+C145*G145</f>
        <v>0</v>
      </c>
      <c r="I145" s="77" t="n">
        <f aca="false">+F145+H145</f>
        <v>0</v>
      </c>
      <c r="J145" s="59"/>
      <c r="K145" s="109"/>
    </row>
    <row r="146" s="7" customFormat="true" ht="20.1" hidden="false" customHeight="true" outlineLevel="0" collapsed="false">
      <c r="A146" s="114"/>
      <c r="B146" s="97" t="s">
        <v>38</v>
      </c>
      <c r="C146" s="110" t="n">
        <v>180.961</v>
      </c>
      <c r="D146" s="111" t="s">
        <v>34</v>
      </c>
      <c r="E146" s="100"/>
      <c r="F146" s="77" t="n">
        <f aca="false">+C146*E146</f>
        <v>0</v>
      </c>
      <c r="G146" s="259"/>
      <c r="H146" s="77" t="n">
        <f aca="false">+C146*G146</f>
        <v>0</v>
      </c>
      <c r="I146" s="77" t="n">
        <f aca="false">+F146+H146</f>
        <v>0</v>
      </c>
      <c r="J146" s="59"/>
      <c r="K146" s="109"/>
    </row>
    <row r="147" s="7" customFormat="true" ht="20.1" hidden="false" customHeight="true" outlineLevel="0" collapsed="false">
      <c r="A147" s="114"/>
      <c r="B147" s="116" t="s">
        <v>39</v>
      </c>
      <c r="C147" s="110" t="n">
        <v>372.57</v>
      </c>
      <c r="D147" s="117" t="s">
        <v>40</v>
      </c>
      <c r="E147" s="173"/>
      <c r="F147" s="77" t="n">
        <f aca="false">+C147*E147</f>
        <v>0</v>
      </c>
      <c r="G147" s="259"/>
      <c r="H147" s="77" t="n">
        <f aca="false">+C147*G147</f>
        <v>0</v>
      </c>
      <c r="I147" s="77" t="n">
        <f aca="false">+F147+H147</f>
        <v>0</v>
      </c>
      <c r="J147" s="59"/>
      <c r="K147" s="109"/>
    </row>
    <row r="148" s="7" customFormat="true" ht="20.1" hidden="false" customHeight="true" outlineLevel="0" collapsed="false">
      <c r="A148" s="114"/>
      <c r="B148" s="116" t="s">
        <v>41</v>
      </c>
      <c r="C148" s="110" t="n">
        <v>0</v>
      </c>
      <c r="D148" s="117" t="s">
        <v>40</v>
      </c>
      <c r="E148" s="173"/>
      <c r="F148" s="77" t="n">
        <f aca="false">+C148*E148</f>
        <v>0</v>
      </c>
      <c r="G148" s="259"/>
      <c r="H148" s="77" t="n">
        <f aca="false">+C148*G148</f>
        <v>0</v>
      </c>
      <c r="I148" s="77" t="n">
        <f aca="false">+F148+H148</f>
        <v>0</v>
      </c>
      <c r="J148" s="59"/>
    </row>
    <row r="149" s="7" customFormat="true" ht="20.1" hidden="false" customHeight="true" outlineLevel="0" collapsed="false">
      <c r="A149" s="80"/>
      <c r="B149" s="118" t="s">
        <v>42</v>
      </c>
      <c r="C149" s="98" t="n">
        <v>93.5</v>
      </c>
      <c r="D149" s="119" t="s">
        <v>43</v>
      </c>
      <c r="E149" s="177"/>
      <c r="F149" s="77" t="n">
        <f aca="false">+C149*E149</f>
        <v>0</v>
      </c>
      <c r="G149" s="259"/>
      <c r="H149" s="77" t="n">
        <f aca="false">+C149*G149</f>
        <v>0</v>
      </c>
      <c r="I149" s="77" t="n">
        <f aca="false">+F149+H149</f>
        <v>0</v>
      </c>
      <c r="J149" s="59"/>
      <c r="K149" s="109"/>
    </row>
    <row r="150" s="7" customFormat="true" ht="20.1" hidden="false" customHeight="true" outlineLevel="0" collapsed="false">
      <c r="A150" s="80"/>
      <c r="B150" s="120" t="s">
        <v>44</v>
      </c>
      <c r="C150" s="98" t="n">
        <v>0</v>
      </c>
      <c r="D150" s="119"/>
      <c r="E150" s="177"/>
      <c r="F150" s="77" t="n">
        <f aca="false">+C150*E150</f>
        <v>0</v>
      </c>
      <c r="G150" s="259"/>
      <c r="H150" s="77" t="n">
        <f aca="false">+C150*G150</f>
        <v>0</v>
      </c>
      <c r="I150" s="77" t="n">
        <f aca="false">+F150+H150</f>
        <v>0</v>
      </c>
      <c r="J150" s="59"/>
      <c r="K150" s="125"/>
    </row>
    <row r="151" s="125" customFormat="true" ht="20.1" hidden="false" customHeight="true" outlineLevel="0" collapsed="false">
      <c r="A151" s="214"/>
      <c r="B151" s="122" t="s">
        <v>45</v>
      </c>
      <c r="C151" s="98" t="n">
        <v>59.741</v>
      </c>
      <c r="D151" s="123" t="s">
        <v>43</v>
      </c>
      <c r="E151" s="98"/>
      <c r="F151" s="77" t="n">
        <f aca="false">+C151*E151</f>
        <v>0</v>
      </c>
      <c r="G151" s="259"/>
      <c r="H151" s="77" t="n">
        <f aca="false">+C151*G151</f>
        <v>0</v>
      </c>
      <c r="I151" s="77" t="n">
        <f aca="false">+F151+H151</f>
        <v>0</v>
      </c>
      <c r="J151" s="170"/>
      <c r="K151" s="109"/>
    </row>
    <row r="152" s="125" customFormat="true" ht="20.1" hidden="false" customHeight="true" outlineLevel="0" collapsed="false">
      <c r="A152" s="219"/>
      <c r="B152" s="122" t="s">
        <v>46</v>
      </c>
      <c r="C152" s="98" t="n">
        <v>3009.325</v>
      </c>
      <c r="D152" s="123" t="s">
        <v>43</v>
      </c>
      <c r="E152" s="98"/>
      <c r="F152" s="77" t="n">
        <f aca="false">+C152*E152</f>
        <v>0</v>
      </c>
      <c r="G152" s="259"/>
      <c r="H152" s="77" t="n">
        <f aca="false">+C152*G152</f>
        <v>0</v>
      </c>
      <c r="I152" s="77" t="n">
        <f aca="false">+F152+H152</f>
        <v>0</v>
      </c>
      <c r="J152" s="170"/>
      <c r="K152" s="109"/>
    </row>
    <row r="153" s="125" customFormat="true" ht="20.1" hidden="false" customHeight="true" outlineLevel="0" collapsed="false">
      <c r="A153" s="219"/>
      <c r="B153" s="126" t="s">
        <v>47</v>
      </c>
      <c r="C153" s="98" t="n">
        <v>8486.434</v>
      </c>
      <c r="D153" s="123" t="s">
        <v>43</v>
      </c>
      <c r="E153" s="98"/>
      <c r="F153" s="77" t="n">
        <f aca="false">+C153*E153</f>
        <v>0</v>
      </c>
      <c r="G153" s="259"/>
      <c r="H153" s="77" t="n">
        <f aca="false">+C153*G153</f>
        <v>0</v>
      </c>
      <c r="I153" s="77" t="n">
        <f aca="false">+F153+H153</f>
        <v>0</v>
      </c>
      <c r="J153" s="170"/>
      <c r="K153" s="109"/>
    </row>
    <row r="154" s="125" customFormat="true" ht="20.1" hidden="false" customHeight="true" outlineLevel="0" collapsed="false">
      <c r="A154" s="219"/>
      <c r="B154" s="126" t="s">
        <v>48</v>
      </c>
      <c r="C154" s="98" t="n">
        <v>302.379</v>
      </c>
      <c r="D154" s="123" t="s">
        <v>43</v>
      </c>
      <c r="E154" s="98"/>
      <c r="F154" s="77" t="n">
        <f aca="false">+C154*E154</f>
        <v>0</v>
      </c>
      <c r="G154" s="259"/>
      <c r="H154" s="77" t="n">
        <f aca="false">+C154*G154</f>
        <v>0</v>
      </c>
      <c r="I154" s="77" t="n">
        <f aca="false">+F154+H154</f>
        <v>0</v>
      </c>
      <c r="J154" s="170"/>
      <c r="K154" s="109"/>
    </row>
    <row r="155" s="125" customFormat="true" ht="20.1" hidden="false" customHeight="true" outlineLevel="0" collapsed="false">
      <c r="A155" s="219"/>
      <c r="B155" s="126" t="s">
        <v>49</v>
      </c>
      <c r="C155" s="98" t="n">
        <v>1036.255</v>
      </c>
      <c r="D155" s="123" t="s">
        <v>43</v>
      </c>
      <c r="E155" s="98"/>
      <c r="F155" s="77" t="n">
        <f aca="false">+C155*E155</f>
        <v>0</v>
      </c>
      <c r="G155" s="259"/>
      <c r="H155" s="77" t="n">
        <f aca="false">+C155*G155</f>
        <v>0</v>
      </c>
      <c r="I155" s="77" t="n">
        <f aca="false">+F155+H155</f>
        <v>0</v>
      </c>
      <c r="J155" s="170"/>
      <c r="K155" s="109"/>
    </row>
    <row r="156" s="125" customFormat="true" ht="20.1" hidden="false" customHeight="true" outlineLevel="0" collapsed="false">
      <c r="A156" s="219"/>
      <c r="B156" s="126" t="s">
        <v>51</v>
      </c>
      <c r="C156" s="98" t="n">
        <v>232.1</v>
      </c>
      <c r="D156" s="123" t="s">
        <v>43</v>
      </c>
      <c r="E156" s="98"/>
      <c r="F156" s="77" t="n">
        <f aca="false">+C156*E156</f>
        <v>0</v>
      </c>
      <c r="G156" s="259"/>
      <c r="H156" s="77" t="n">
        <f aca="false">+C156*G156</f>
        <v>0</v>
      </c>
      <c r="I156" s="77" t="n">
        <f aca="false">+F156+H156</f>
        <v>0</v>
      </c>
      <c r="J156" s="170"/>
      <c r="K156" s="109"/>
    </row>
    <row r="157" s="125" customFormat="true" ht="20.1" hidden="false" customHeight="true" outlineLevel="0" collapsed="false">
      <c r="A157" s="214"/>
      <c r="B157" s="182" t="s">
        <v>89</v>
      </c>
      <c r="C157" s="105" t="n">
        <v>465.311</v>
      </c>
      <c r="D157" s="198" t="s">
        <v>40</v>
      </c>
      <c r="E157" s="110"/>
      <c r="F157" s="77" t="n">
        <f aca="false">+C157*E157</f>
        <v>0</v>
      </c>
      <c r="G157" s="259"/>
      <c r="H157" s="77" t="n">
        <f aca="false">+C157*G157</f>
        <v>0</v>
      </c>
      <c r="I157" s="77" t="n">
        <f aca="false">+F157+H157</f>
        <v>0</v>
      </c>
      <c r="J157" s="170"/>
    </row>
    <row r="158" s="125" customFormat="true" ht="20.1" hidden="false" customHeight="true" outlineLevel="0" collapsed="false">
      <c r="A158" s="220" t="s">
        <v>52</v>
      </c>
      <c r="B158" s="128" t="s">
        <v>53</v>
      </c>
      <c r="C158" s="105" t="n">
        <v>0</v>
      </c>
      <c r="D158" s="130" t="s">
        <v>34</v>
      </c>
      <c r="E158" s="221"/>
      <c r="F158" s="136" t="n">
        <f aca="false">+C158*E158</f>
        <v>0</v>
      </c>
      <c r="G158" s="242"/>
      <c r="H158" s="136" t="n">
        <f aca="false">+C158*G158</f>
        <v>0</v>
      </c>
      <c r="I158" s="136" t="n">
        <f aca="false">+F158+H158</f>
        <v>0</v>
      </c>
      <c r="J158" s="170"/>
    </row>
    <row r="159" s="125" customFormat="true" ht="20.1" hidden="false" customHeight="true" outlineLevel="0" collapsed="false">
      <c r="A159" s="220" t="s">
        <v>52</v>
      </c>
      <c r="B159" s="132" t="s">
        <v>50</v>
      </c>
      <c r="C159" s="133" t="n">
        <v>9182.503</v>
      </c>
      <c r="D159" s="134" t="s">
        <v>43</v>
      </c>
      <c r="E159" s="133"/>
      <c r="F159" s="136" t="n">
        <f aca="false">+C159*E159</f>
        <v>0</v>
      </c>
      <c r="G159" s="242"/>
      <c r="H159" s="136" t="n">
        <f aca="false">+C159*G159</f>
        <v>0</v>
      </c>
      <c r="I159" s="136" t="n">
        <f aca="false">+F159+H159</f>
        <v>0</v>
      </c>
      <c r="J159" s="215"/>
      <c r="K159" s="109"/>
    </row>
    <row r="160" s="125" customFormat="true" ht="20.1" hidden="false" customHeight="true" outlineLevel="0" collapsed="false">
      <c r="A160" s="222"/>
      <c r="B160" s="223"/>
      <c r="C160" s="224"/>
      <c r="D160" s="225"/>
      <c r="E160" s="226"/>
      <c r="F160" s="77" t="n">
        <f aca="false">+C160*E160</f>
        <v>0</v>
      </c>
      <c r="G160" s="58"/>
      <c r="H160" s="77" t="n">
        <f aca="false">+C160*G160</f>
        <v>0</v>
      </c>
      <c r="I160" s="77" t="n">
        <f aca="false">+F160+H160</f>
        <v>0</v>
      </c>
      <c r="J160" s="227"/>
    </row>
    <row r="161" s="7" customFormat="true" ht="20.1" hidden="false" customHeight="true" outlineLevel="0" collapsed="false">
      <c r="A161" s="159"/>
      <c r="B161" s="228" t="s">
        <v>90</v>
      </c>
      <c r="C161" s="229"/>
      <c r="D161" s="230"/>
      <c r="E161" s="163"/>
      <c r="F161" s="164" t="n">
        <f aca="false">SUM(F140:F160)</f>
        <v>0</v>
      </c>
      <c r="G161" s="163"/>
      <c r="H161" s="164" t="n">
        <f aca="false">SUM(H140:H160)</f>
        <v>0</v>
      </c>
      <c r="I161" s="164" t="n">
        <f aca="false">SUM(I140:I160)</f>
        <v>0</v>
      </c>
      <c r="J161" s="165"/>
    </row>
    <row r="162" s="7" customFormat="true" ht="20.1" hidden="false" customHeight="true" outlineLevel="0" collapsed="false">
      <c r="A162" s="114" t="n">
        <v>3.8</v>
      </c>
      <c r="B162" s="231" t="s">
        <v>91</v>
      </c>
      <c r="C162" s="232"/>
      <c r="D162" s="233"/>
      <c r="E162" s="234"/>
      <c r="F162" s="77" t="n">
        <f aca="false">+C162*E162</f>
        <v>0</v>
      </c>
      <c r="G162" s="58"/>
      <c r="H162" s="77" t="n">
        <f aca="false">+C162*G162</f>
        <v>0</v>
      </c>
      <c r="I162" s="77" t="n">
        <f aca="false">+F162+H162</f>
        <v>0</v>
      </c>
      <c r="J162" s="113"/>
    </row>
    <row r="163" s="7" customFormat="true" ht="20.1" hidden="false" customHeight="true" outlineLevel="0" collapsed="false">
      <c r="A163" s="114"/>
      <c r="B163" s="235" t="s">
        <v>92</v>
      </c>
      <c r="C163" s="105" t="n">
        <v>102.52</v>
      </c>
      <c r="D163" s="198" t="s">
        <v>34</v>
      </c>
      <c r="E163" s="131"/>
      <c r="F163" s="77" t="n">
        <f aca="false">+C163*E163</f>
        <v>0</v>
      </c>
      <c r="G163" s="259"/>
      <c r="H163" s="77" t="n">
        <f aca="false">+C163*G163</f>
        <v>0</v>
      </c>
      <c r="I163" s="77" t="n">
        <f aca="false">+F163+H163</f>
        <v>0</v>
      </c>
      <c r="J163" s="59"/>
      <c r="K163" s="109"/>
    </row>
    <row r="164" s="125" customFormat="true" ht="20.1" hidden="false" customHeight="true" outlineLevel="0" collapsed="false">
      <c r="A164" s="219"/>
      <c r="B164" s="236" t="s">
        <v>93</v>
      </c>
      <c r="C164" s="105" t="n">
        <v>401.335</v>
      </c>
      <c r="D164" s="123" t="s">
        <v>40</v>
      </c>
      <c r="E164" s="98"/>
      <c r="F164" s="77" t="n">
        <f aca="false">+C164*E164</f>
        <v>0</v>
      </c>
      <c r="G164" s="259"/>
      <c r="H164" s="77" t="n">
        <f aca="false">+C164*G164</f>
        <v>0</v>
      </c>
      <c r="I164" s="77" t="n">
        <f aca="false">+F164+H164</f>
        <v>0</v>
      </c>
      <c r="J164" s="170"/>
      <c r="K164" s="109"/>
    </row>
    <row r="165" s="125" customFormat="true" ht="20.1" hidden="false" customHeight="true" outlineLevel="0" collapsed="false">
      <c r="A165" s="121"/>
      <c r="B165" s="236" t="s">
        <v>94</v>
      </c>
      <c r="C165" s="105" t="n">
        <v>505.417</v>
      </c>
      <c r="D165" s="198" t="s">
        <v>40</v>
      </c>
      <c r="E165" s="98"/>
      <c r="F165" s="77" t="n">
        <f aca="false">+C165*E165</f>
        <v>0</v>
      </c>
      <c r="G165" s="259"/>
      <c r="H165" s="77" t="n">
        <f aca="false">+C165*G165</f>
        <v>0</v>
      </c>
      <c r="I165" s="77" t="n">
        <f aca="false">+F165+H165</f>
        <v>0</v>
      </c>
      <c r="J165" s="170"/>
      <c r="K165" s="109"/>
    </row>
    <row r="166" s="125" customFormat="true" ht="20.1" hidden="false" customHeight="true" outlineLevel="0" collapsed="false">
      <c r="A166" s="121"/>
      <c r="B166" s="236" t="s">
        <v>95</v>
      </c>
      <c r="C166" s="105" t="n">
        <v>0</v>
      </c>
      <c r="D166" s="198" t="s">
        <v>40</v>
      </c>
      <c r="E166" s="98"/>
      <c r="F166" s="77" t="n">
        <f aca="false">+C166*E166</f>
        <v>0</v>
      </c>
      <c r="G166" s="259"/>
      <c r="H166" s="77" t="n">
        <f aca="false">+C166*G166</f>
        <v>0</v>
      </c>
      <c r="I166" s="77" t="n">
        <f aca="false">+F166+H166</f>
        <v>0</v>
      </c>
      <c r="J166" s="170"/>
    </row>
    <row r="167" s="125" customFormat="true" ht="20.1" hidden="false" customHeight="true" outlineLevel="0" collapsed="false">
      <c r="A167" s="121"/>
      <c r="B167" s="180" t="s">
        <v>96</v>
      </c>
      <c r="C167" s="98" t="n">
        <v>126.5</v>
      </c>
      <c r="D167" s="198" t="s">
        <v>43</v>
      </c>
      <c r="E167" s="98"/>
      <c r="F167" s="77" t="n">
        <f aca="false">+C167*E167</f>
        <v>0</v>
      </c>
      <c r="G167" s="259"/>
      <c r="H167" s="77" t="n">
        <f aca="false">+C167*G167</f>
        <v>0</v>
      </c>
      <c r="I167" s="77" t="n">
        <f aca="false">+F167+H167</f>
        <v>0</v>
      </c>
      <c r="J167" s="237"/>
      <c r="K167" s="109"/>
    </row>
    <row r="168" s="125" customFormat="true" ht="20.1" hidden="false" customHeight="true" outlineLevel="0" collapsed="false">
      <c r="A168" s="121"/>
      <c r="B168" s="208" t="s">
        <v>97</v>
      </c>
      <c r="C168" s="105" t="n">
        <v>0</v>
      </c>
      <c r="D168" s="198"/>
      <c r="E168" s="110"/>
      <c r="F168" s="77" t="n">
        <f aca="false">+C168*E168</f>
        <v>0</v>
      </c>
      <c r="G168" s="259"/>
      <c r="H168" s="77" t="n">
        <f aca="false">+C168*G168</f>
        <v>0</v>
      </c>
      <c r="I168" s="77" t="n">
        <f aca="false">+F168+H168</f>
        <v>0</v>
      </c>
      <c r="J168" s="170"/>
    </row>
    <row r="169" s="125" customFormat="true" ht="20.1" hidden="false" customHeight="true" outlineLevel="0" collapsed="false">
      <c r="A169" s="214"/>
      <c r="B169" s="122" t="s">
        <v>45</v>
      </c>
      <c r="C169" s="105" t="n">
        <v>43.439</v>
      </c>
      <c r="D169" s="123" t="s">
        <v>43</v>
      </c>
      <c r="E169" s="98"/>
      <c r="F169" s="77" t="n">
        <f aca="false">+C169*E169</f>
        <v>0</v>
      </c>
      <c r="G169" s="259"/>
      <c r="H169" s="77" t="n">
        <f aca="false">+C169*G169</f>
        <v>0</v>
      </c>
      <c r="I169" s="77" t="n">
        <f aca="false">+F169+H169</f>
        <v>0</v>
      </c>
      <c r="J169" s="170"/>
      <c r="K169" s="109"/>
    </row>
    <row r="170" s="125" customFormat="true" ht="20.1" hidden="false" customHeight="true" outlineLevel="0" collapsed="false">
      <c r="A170" s="219"/>
      <c r="B170" s="122" t="s">
        <v>46</v>
      </c>
      <c r="C170" s="105" t="n">
        <v>397.936</v>
      </c>
      <c r="D170" s="123" t="s">
        <v>43</v>
      </c>
      <c r="E170" s="98"/>
      <c r="F170" s="77" t="n">
        <f aca="false">+C170*E170</f>
        <v>0</v>
      </c>
      <c r="G170" s="259"/>
      <c r="H170" s="77" t="n">
        <f aca="false">+C170*G170</f>
        <v>0</v>
      </c>
      <c r="I170" s="77" t="n">
        <f aca="false">+F170+H170</f>
        <v>0</v>
      </c>
      <c r="J170" s="170"/>
      <c r="K170" s="109"/>
    </row>
    <row r="171" s="125" customFormat="true" ht="20.1" hidden="false" customHeight="true" outlineLevel="0" collapsed="false">
      <c r="A171" s="121"/>
      <c r="B171" s="126" t="s">
        <v>47</v>
      </c>
      <c r="C171" s="105" t="n">
        <v>5258.616</v>
      </c>
      <c r="D171" s="198" t="s">
        <v>43</v>
      </c>
      <c r="E171" s="98"/>
      <c r="F171" s="77" t="n">
        <f aca="false">+C171*E171</f>
        <v>0</v>
      </c>
      <c r="G171" s="259"/>
      <c r="H171" s="77" t="n">
        <f aca="false">+C171*G171</f>
        <v>0</v>
      </c>
      <c r="I171" s="77" t="n">
        <f aca="false">+F171+H171</f>
        <v>0</v>
      </c>
      <c r="J171" s="170"/>
      <c r="K171" s="109"/>
    </row>
    <row r="172" s="125" customFormat="true" ht="20.1" hidden="false" customHeight="true" outlineLevel="0" collapsed="false">
      <c r="A172" s="121"/>
      <c r="B172" s="126" t="s">
        <v>48</v>
      </c>
      <c r="C172" s="105" t="n">
        <v>847.99</v>
      </c>
      <c r="D172" s="198" t="s">
        <v>43</v>
      </c>
      <c r="E172" s="98"/>
      <c r="F172" s="77" t="n">
        <f aca="false">+C172*E172</f>
        <v>0</v>
      </c>
      <c r="G172" s="259"/>
      <c r="H172" s="77" t="n">
        <f aca="false">+C172*G172</f>
        <v>0</v>
      </c>
      <c r="I172" s="77" t="n">
        <f aca="false">+F172+H172</f>
        <v>0</v>
      </c>
      <c r="J172" s="170"/>
      <c r="K172" s="109"/>
    </row>
    <row r="173" s="125" customFormat="true" ht="20.1" hidden="false" customHeight="true" outlineLevel="0" collapsed="false">
      <c r="A173" s="219"/>
      <c r="B173" s="126" t="s">
        <v>49</v>
      </c>
      <c r="C173" s="105" t="n">
        <v>284.911</v>
      </c>
      <c r="D173" s="123" t="s">
        <v>43</v>
      </c>
      <c r="E173" s="98"/>
      <c r="F173" s="77" t="n">
        <f aca="false">+C173*E173</f>
        <v>0</v>
      </c>
      <c r="G173" s="259"/>
      <c r="H173" s="77" t="n">
        <f aca="false">+C173*G173</f>
        <v>0</v>
      </c>
      <c r="I173" s="77" t="n">
        <f aca="false">+F173+H173</f>
        <v>0</v>
      </c>
      <c r="J173" s="170"/>
      <c r="K173" s="109"/>
    </row>
    <row r="174" s="125" customFormat="true" ht="20.1" hidden="false" customHeight="true" outlineLevel="0" collapsed="false">
      <c r="A174" s="121"/>
      <c r="B174" s="126" t="s">
        <v>50</v>
      </c>
      <c r="C174" s="98" t="n">
        <v>0</v>
      </c>
      <c r="D174" s="123" t="s">
        <v>43</v>
      </c>
      <c r="E174" s="98"/>
      <c r="F174" s="77" t="n">
        <f aca="false">+C174*E174</f>
        <v>0</v>
      </c>
      <c r="G174" s="259"/>
      <c r="H174" s="77" t="n">
        <f aca="false">+C174*G174</f>
        <v>0</v>
      </c>
      <c r="I174" s="77" t="n">
        <f aca="false">+F174+H174</f>
        <v>0</v>
      </c>
      <c r="J174" s="170"/>
      <c r="K174" s="109"/>
    </row>
    <row r="175" s="125" customFormat="true" ht="20.1" hidden="false" customHeight="true" outlineLevel="0" collapsed="false">
      <c r="A175" s="197"/>
      <c r="B175" s="180" t="s">
        <v>51</v>
      </c>
      <c r="C175" s="98" t="n">
        <v>123.2</v>
      </c>
      <c r="D175" s="198" t="s">
        <v>43</v>
      </c>
      <c r="E175" s="98"/>
      <c r="F175" s="77" t="n">
        <f aca="false">+C175*E175</f>
        <v>0</v>
      </c>
      <c r="G175" s="259"/>
      <c r="H175" s="77" t="n">
        <f aca="false">+C175*G175</f>
        <v>0</v>
      </c>
      <c r="I175" s="77" t="n">
        <f aca="false">+F175+H175</f>
        <v>0</v>
      </c>
      <c r="J175" s="170"/>
      <c r="K175" s="109"/>
    </row>
    <row r="176" s="125" customFormat="true" ht="20.1" hidden="false" customHeight="true" outlineLevel="0" collapsed="false">
      <c r="A176" s="238" t="s">
        <v>52</v>
      </c>
      <c r="B176" s="239" t="s">
        <v>98</v>
      </c>
      <c r="C176" s="129" t="n">
        <v>112.53</v>
      </c>
      <c r="D176" s="130" t="s">
        <v>73</v>
      </c>
      <c r="E176" s="221"/>
      <c r="F176" s="241" t="n">
        <f aca="false">+C176*E176</f>
        <v>0</v>
      </c>
      <c r="G176" s="242"/>
      <c r="H176" s="241" t="n">
        <f aca="false">+C176*G176</f>
        <v>0</v>
      </c>
      <c r="I176" s="241" t="n">
        <f aca="false">+F176+H176</f>
        <v>0</v>
      </c>
      <c r="J176" s="170"/>
    </row>
    <row r="177" s="125" customFormat="true" ht="20.1" hidden="false" customHeight="true" outlineLevel="0" collapsed="false">
      <c r="A177" s="238" t="s">
        <v>52</v>
      </c>
      <c r="B177" s="239" t="s">
        <v>99</v>
      </c>
      <c r="C177" s="129" t="n">
        <v>112.695</v>
      </c>
      <c r="D177" s="130" t="s">
        <v>73</v>
      </c>
      <c r="E177" s="221"/>
      <c r="F177" s="241" t="n">
        <f aca="false">+C177*E177</f>
        <v>0</v>
      </c>
      <c r="G177" s="242"/>
      <c r="H177" s="241" t="n">
        <f aca="false">+C177*G177</f>
        <v>0</v>
      </c>
      <c r="I177" s="241" t="n">
        <f aca="false">+F177+H177</f>
        <v>0</v>
      </c>
      <c r="J177" s="170"/>
    </row>
    <row r="178" s="125" customFormat="true" ht="20.1" hidden="false" customHeight="true" outlineLevel="0" collapsed="false">
      <c r="A178" s="121"/>
      <c r="B178" s="243"/>
      <c r="C178" s="110"/>
      <c r="D178" s="244"/>
      <c r="E178" s="131"/>
      <c r="F178" s="77" t="n">
        <f aca="false">+C178*E178</f>
        <v>0</v>
      </c>
      <c r="G178" s="58"/>
      <c r="H178" s="77" t="n">
        <f aca="false">+C178*G178</f>
        <v>0</v>
      </c>
      <c r="I178" s="77" t="n">
        <f aca="false">+F178+H178</f>
        <v>0</v>
      </c>
      <c r="J178" s="170"/>
    </row>
    <row r="179" s="7" customFormat="true" ht="20.1" hidden="false" customHeight="true" outlineLevel="0" collapsed="false">
      <c r="A179" s="159"/>
      <c r="B179" s="228" t="s">
        <v>100</v>
      </c>
      <c r="C179" s="229"/>
      <c r="D179" s="230"/>
      <c r="E179" s="163"/>
      <c r="F179" s="163" t="n">
        <f aca="false">SUM(F162:F178)</f>
        <v>0</v>
      </c>
      <c r="G179" s="163"/>
      <c r="H179" s="163" t="n">
        <f aca="false">SUM(H162:H178)</f>
        <v>0</v>
      </c>
      <c r="I179" s="163" t="n">
        <f aca="false">SUM(I162:I178)</f>
        <v>0</v>
      </c>
      <c r="J179" s="165"/>
      <c r="K179" s="125"/>
    </row>
    <row r="180" s="7" customFormat="true" ht="20.1" hidden="false" customHeight="true" outlineLevel="0" collapsed="false">
      <c r="A180" s="114" t="n">
        <v>3.9</v>
      </c>
      <c r="B180" s="231" t="s">
        <v>101</v>
      </c>
      <c r="C180" s="232"/>
      <c r="D180" s="233"/>
      <c r="E180" s="234"/>
      <c r="F180" s="77" t="n">
        <f aca="false">+C180*E180</f>
        <v>0</v>
      </c>
      <c r="G180" s="58"/>
      <c r="H180" s="77" t="n">
        <f aca="false">+C180*G180</f>
        <v>0</v>
      </c>
      <c r="I180" s="77" t="n">
        <f aca="false">+F180+H180</f>
        <v>0</v>
      </c>
      <c r="J180" s="113"/>
    </row>
    <row r="181" s="125" customFormat="true" ht="20.1" hidden="false" customHeight="true" outlineLevel="0" collapsed="false">
      <c r="A181" s="121"/>
      <c r="B181" s="245" t="s">
        <v>92</v>
      </c>
      <c r="C181" s="105" t="n">
        <v>114.356</v>
      </c>
      <c r="D181" s="198" t="s">
        <v>34</v>
      </c>
      <c r="E181" s="131"/>
      <c r="F181" s="77" t="n">
        <f aca="false">+C181*E181</f>
        <v>0</v>
      </c>
      <c r="G181" s="259"/>
      <c r="H181" s="77" t="n">
        <f aca="false">+C181*G181</f>
        <v>0</v>
      </c>
      <c r="I181" s="77" t="n">
        <f aca="false">+F181+H181</f>
        <v>0</v>
      </c>
      <c r="J181" s="170"/>
      <c r="K181" s="109"/>
    </row>
    <row r="182" s="125" customFormat="true" ht="20.1" hidden="false" customHeight="true" outlineLevel="0" collapsed="false">
      <c r="A182" s="219"/>
      <c r="B182" s="236" t="s">
        <v>93</v>
      </c>
      <c r="C182" s="105" t="n">
        <v>474.837</v>
      </c>
      <c r="D182" s="123" t="s">
        <v>40</v>
      </c>
      <c r="E182" s="98"/>
      <c r="F182" s="77" t="n">
        <f aca="false">+C182*E182</f>
        <v>0</v>
      </c>
      <c r="G182" s="259"/>
      <c r="H182" s="77" t="n">
        <f aca="false">+C182*G182</f>
        <v>0</v>
      </c>
      <c r="I182" s="77" t="n">
        <f aca="false">+F182+H182</f>
        <v>0</v>
      </c>
      <c r="J182" s="170"/>
      <c r="K182" s="109"/>
    </row>
    <row r="183" s="125" customFormat="true" ht="20.1" hidden="false" customHeight="true" outlineLevel="0" collapsed="false">
      <c r="A183" s="121"/>
      <c r="B183" s="236" t="s">
        <v>94</v>
      </c>
      <c r="C183" s="105" t="n">
        <v>526.735</v>
      </c>
      <c r="D183" s="198" t="s">
        <v>40</v>
      </c>
      <c r="E183" s="98"/>
      <c r="F183" s="77" t="n">
        <f aca="false">+C183*E183</f>
        <v>0</v>
      </c>
      <c r="G183" s="259"/>
      <c r="H183" s="77" t="n">
        <f aca="false">+C183*G183</f>
        <v>0</v>
      </c>
      <c r="I183" s="77" t="n">
        <f aca="false">+F183+H183</f>
        <v>0</v>
      </c>
      <c r="J183" s="170"/>
      <c r="K183" s="109"/>
    </row>
    <row r="184" s="125" customFormat="true" ht="20.1" hidden="false" customHeight="true" outlineLevel="0" collapsed="false">
      <c r="A184" s="121"/>
      <c r="B184" s="236" t="s">
        <v>95</v>
      </c>
      <c r="C184" s="105" t="n">
        <v>0</v>
      </c>
      <c r="D184" s="198" t="s">
        <v>40</v>
      </c>
      <c r="E184" s="98"/>
      <c r="F184" s="77" t="n">
        <f aca="false">+C184*E184</f>
        <v>0</v>
      </c>
      <c r="G184" s="259"/>
      <c r="H184" s="77" t="n">
        <f aca="false">+C184*G184</f>
        <v>0</v>
      </c>
      <c r="I184" s="77" t="n">
        <f aca="false">+F184+H184</f>
        <v>0</v>
      </c>
      <c r="J184" s="170"/>
    </row>
    <row r="185" s="125" customFormat="true" ht="20.1" hidden="false" customHeight="true" outlineLevel="0" collapsed="false">
      <c r="A185" s="121"/>
      <c r="B185" s="180" t="s">
        <v>96</v>
      </c>
      <c r="C185" s="98" t="n">
        <v>132</v>
      </c>
      <c r="D185" s="198" t="s">
        <v>43</v>
      </c>
      <c r="E185" s="98"/>
      <c r="F185" s="77" t="n">
        <f aca="false">+C185*E185</f>
        <v>0</v>
      </c>
      <c r="G185" s="259"/>
      <c r="H185" s="77" t="n">
        <f aca="false">+C185*G185</f>
        <v>0</v>
      </c>
      <c r="I185" s="77" t="n">
        <f aca="false">+F185+H185</f>
        <v>0</v>
      </c>
      <c r="J185" s="237"/>
      <c r="K185" s="109"/>
    </row>
    <row r="186" s="125" customFormat="true" ht="20.1" hidden="false" customHeight="true" outlineLevel="0" collapsed="false">
      <c r="A186" s="121"/>
      <c r="B186" s="208" t="s">
        <v>97</v>
      </c>
      <c r="C186" s="105" t="n">
        <v>0</v>
      </c>
      <c r="D186" s="198"/>
      <c r="E186" s="110"/>
      <c r="F186" s="77" t="n">
        <f aca="false">+C186*E186</f>
        <v>0</v>
      </c>
      <c r="G186" s="259"/>
      <c r="H186" s="77" t="n">
        <f aca="false">+C186*G186</f>
        <v>0</v>
      </c>
      <c r="I186" s="77" t="n">
        <f aca="false">+F186+H186</f>
        <v>0</v>
      </c>
      <c r="J186" s="170"/>
    </row>
    <row r="187" s="125" customFormat="true" ht="20.1" hidden="false" customHeight="true" outlineLevel="0" collapsed="false">
      <c r="A187" s="214"/>
      <c r="B187" s="122" t="s">
        <v>45</v>
      </c>
      <c r="C187" s="105" t="n">
        <v>0</v>
      </c>
      <c r="D187" s="123" t="s">
        <v>43</v>
      </c>
      <c r="E187" s="98"/>
      <c r="F187" s="77" t="n">
        <f aca="false">+C187*E187</f>
        <v>0</v>
      </c>
      <c r="G187" s="259"/>
      <c r="H187" s="77" t="n">
        <f aca="false">+C187*G187</f>
        <v>0</v>
      </c>
      <c r="I187" s="77" t="n">
        <f aca="false">+F187+H187</f>
        <v>0</v>
      </c>
      <c r="J187" s="170"/>
      <c r="K187" s="109"/>
    </row>
    <row r="188" s="125" customFormat="true" ht="20.1" hidden="false" customHeight="true" outlineLevel="0" collapsed="false">
      <c r="A188" s="219"/>
      <c r="B188" s="122" t="s">
        <v>46</v>
      </c>
      <c r="C188" s="105" t="n">
        <v>154.264</v>
      </c>
      <c r="D188" s="123" t="s">
        <v>43</v>
      </c>
      <c r="E188" s="98"/>
      <c r="F188" s="77" t="n">
        <f aca="false">+C188*E188</f>
        <v>0</v>
      </c>
      <c r="G188" s="259"/>
      <c r="H188" s="77" t="n">
        <f aca="false">+C188*G188</f>
        <v>0</v>
      </c>
      <c r="I188" s="77" t="n">
        <f aca="false">+F188+H188</f>
        <v>0</v>
      </c>
      <c r="J188" s="170"/>
      <c r="K188" s="109"/>
    </row>
    <row r="189" s="125" customFormat="true" ht="20.1" hidden="false" customHeight="true" outlineLevel="0" collapsed="false">
      <c r="A189" s="121"/>
      <c r="B189" s="126" t="s">
        <v>47</v>
      </c>
      <c r="C189" s="105" t="n">
        <v>5362.654</v>
      </c>
      <c r="D189" s="198" t="s">
        <v>43</v>
      </c>
      <c r="E189" s="98"/>
      <c r="F189" s="77" t="n">
        <f aca="false">+C189*E189</f>
        <v>0</v>
      </c>
      <c r="G189" s="259"/>
      <c r="H189" s="77" t="n">
        <f aca="false">+C189*G189</f>
        <v>0</v>
      </c>
      <c r="I189" s="77" t="n">
        <f aca="false">+F189+H189</f>
        <v>0</v>
      </c>
      <c r="J189" s="170"/>
      <c r="K189" s="109"/>
    </row>
    <row r="190" s="125" customFormat="true" ht="20.1" hidden="false" customHeight="true" outlineLevel="0" collapsed="false">
      <c r="A190" s="121"/>
      <c r="B190" s="126" t="s">
        <v>48</v>
      </c>
      <c r="C190" s="105" t="n">
        <v>662.09</v>
      </c>
      <c r="D190" s="198" t="s">
        <v>43</v>
      </c>
      <c r="E190" s="98"/>
      <c r="F190" s="77" t="n">
        <f aca="false">+C190*E190</f>
        <v>0</v>
      </c>
      <c r="G190" s="259"/>
      <c r="H190" s="77" t="n">
        <f aca="false">+C190*G190</f>
        <v>0</v>
      </c>
      <c r="I190" s="77" t="n">
        <f aca="false">+F190+H190</f>
        <v>0</v>
      </c>
      <c r="J190" s="170"/>
      <c r="K190" s="109"/>
    </row>
    <row r="191" s="125" customFormat="true" ht="20.1" hidden="false" customHeight="true" outlineLevel="0" collapsed="false">
      <c r="A191" s="121"/>
      <c r="B191" s="126" t="s">
        <v>49</v>
      </c>
      <c r="C191" s="105" t="n">
        <v>284.911</v>
      </c>
      <c r="D191" s="123" t="s">
        <v>43</v>
      </c>
      <c r="E191" s="98"/>
      <c r="F191" s="77" t="n">
        <f aca="false">+C191*E191</f>
        <v>0</v>
      </c>
      <c r="G191" s="259"/>
      <c r="H191" s="77" t="n">
        <f aca="false">+C191*G191</f>
        <v>0</v>
      </c>
      <c r="I191" s="77" t="n">
        <f aca="false">+F191+H191</f>
        <v>0</v>
      </c>
      <c r="J191" s="170"/>
      <c r="K191" s="109"/>
    </row>
    <row r="192" s="125" customFormat="true" ht="20.1" hidden="false" customHeight="true" outlineLevel="0" collapsed="false">
      <c r="A192" s="121"/>
      <c r="B192" s="126" t="s">
        <v>50</v>
      </c>
      <c r="C192" s="98" t="n">
        <v>0</v>
      </c>
      <c r="D192" s="123" t="s">
        <v>43</v>
      </c>
      <c r="E192" s="98"/>
      <c r="F192" s="77" t="n">
        <f aca="false">+C192*E192</f>
        <v>0</v>
      </c>
      <c r="G192" s="259"/>
      <c r="H192" s="77" t="n">
        <f aca="false">+C192*G192</f>
        <v>0</v>
      </c>
      <c r="I192" s="77" t="n">
        <f aca="false">+F192+H192</f>
        <v>0</v>
      </c>
      <c r="J192" s="170"/>
      <c r="K192" s="109"/>
    </row>
    <row r="193" s="125" customFormat="true" ht="20.1" hidden="false" customHeight="true" outlineLevel="0" collapsed="false">
      <c r="A193" s="197"/>
      <c r="B193" s="180" t="s">
        <v>51</v>
      </c>
      <c r="C193" s="98" t="n">
        <v>116.6</v>
      </c>
      <c r="D193" s="198" t="s">
        <v>43</v>
      </c>
      <c r="E193" s="98"/>
      <c r="F193" s="77" t="n">
        <f aca="false">+C193*E193</f>
        <v>0</v>
      </c>
      <c r="G193" s="259"/>
      <c r="H193" s="77" t="n">
        <f aca="false">+C193*G193</f>
        <v>0</v>
      </c>
      <c r="I193" s="77" t="n">
        <f aca="false">+F193+H193</f>
        <v>0</v>
      </c>
      <c r="J193" s="170"/>
      <c r="K193" s="109"/>
    </row>
    <row r="194" s="125" customFormat="true" ht="20.1" hidden="false" customHeight="true" outlineLevel="0" collapsed="false">
      <c r="A194" s="238" t="s">
        <v>52</v>
      </c>
      <c r="B194" s="239" t="s">
        <v>98</v>
      </c>
      <c r="C194" s="129" t="n">
        <v>112.53</v>
      </c>
      <c r="D194" s="130" t="s">
        <v>73</v>
      </c>
      <c r="E194" s="221"/>
      <c r="F194" s="241" t="n">
        <f aca="false">+C194*E194</f>
        <v>0</v>
      </c>
      <c r="G194" s="242"/>
      <c r="H194" s="241" t="n">
        <f aca="false">+C194*G194</f>
        <v>0</v>
      </c>
      <c r="I194" s="241" t="n">
        <f aca="false">+F194+H194</f>
        <v>0</v>
      </c>
      <c r="J194" s="170"/>
    </row>
    <row r="195" s="125" customFormat="true" ht="20.1" hidden="false" customHeight="true" outlineLevel="0" collapsed="false">
      <c r="A195" s="238" t="s">
        <v>52</v>
      </c>
      <c r="B195" s="239" t="s">
        <v>99</v>
      </c>
      <c r="C195" s="129" t="n">
        <v>140.085</v>
      </c>
      <c r="D195" s="130" t="s">
        <v>73</v>
      </c>
      <c r="E195" s="221"/>
      <c r="F195" s="241" t="n">
        <f aca="false">+C195*E195</f>
        <v>0</v>
      </c>
      <c r="G195" s="242"/>
      <c r="H195" s="241" t="n">
        <f aca="false">+C195*G195</f>
        <v>0</v>
      </c>
      <c r="I195" s="241" t="n">
        <f aca="false">+F195+H195</f>
        <v>0</v>
      </c>
      <c r="J195" s="170"/>
    </row>
    <row r="196" s="7" customFormat="true" ht="20.1" hidden="false" customHeight="true" outlineLevel="0" collapsed="false">
      <c r="A196" s="114"/>
      <c r="B196" s="97"/>
      <c r="C196" s="173"/>
      <c r="D196" s="111"/>
      <c r="E196" s="112"/>
      <c r="F196" s="77" t="n">
        <f aca="false">+C196*E196</f>
        <v>0</v>
      </c>
      <c r="G196" s="58"/>
      <c r="H196" s="77" t="n">
        <f aca="false">+C196*G196</f>
        <v>0</v>
      </c>
      <c r="I196" s="77" t="n">
        <f aca="false">+F196+H196</f>
        <v>0</v>
      </c>
      <c r="J196" s="59"/>
      <c r="K196" s="125"/>
    </row>
    <row r="197" s="7" customFormat="true" ht="20.1" hidden="false" customHeight="true" outlineLevel="0" collapsed="false">
      <c r="A197" s="159"/>
      <c r="B197" s="228" t="s">
        <v>102</v>
      </c>
      <c r="C197" s="229"/>
      <c r="D197" s="230"/>
      <c r="E197" s="163"/>
      <c r="F197" s="164" t="n">
        <f aca="false">SUM(F180:F196)</f>
        <v>0</v>
      </c>
      <c r="G197" s="163"/>
      <c r="H197" s="164" t="n">
        <f aca="false">SUM(H180:H196)</f>
        <v>0</v>
      </c>
      <c r="I197" s="164" t="n">
        <f aca="false">SUM(I180:I196)</f>
        <v>0</v>
      </c>
      <c r="J197" s="165"/>
    </row>
    <row r="198" s="7" customFormat="true" ht="20.1" hidden="false" customHeight="true" outlineLevel="0" collapsed="false">
      <c r="A198" s="258" t="n">
        <v>3.1</v>
      </c>
      <c r="B198" s="231" t="s">
        <v>103</v>
      </c>
      <c r="C198" s="232"/>
      <c r="D198" s="233"/>
      <c r="E198" s="234"/>
      <c r="F198" s="77" t="n">
        <f aca="false">+C198*E198</f>
        <v>0</v>
      </c>
      <c r="G198" s="58"/>
      <c r="H198" s="77" t="n">
        <f aca="false">+C198*G198</f>
        <v>0</v>
      </c>
      <c r="I198" s="77" t="n">
        <f aca="false">+F198+H198</f>
        <v>0</v>
      </c>
      <c r="J198" s="113"/>
    </row>
    <row r="199" s="7" customFormat="true" ht="20.1" hidden="false" customHeight="true" outlineLevel="0" collapsed="false">
      <c r="A199" s="247"/>
      <c r="B199" s="248" t="s">
        <v>92</v>
      </c>
      <c r="C199" s="105" t="n">
        <v>114.356</v>
      </c>
      <c r="D199" s="198" t="s">
        <v>34</v>
      </c>
      <c r="E199" s="131"/>
      <c r="F199" s="250" t="n">
        <f aca="false">+C199*E199</f>
        <v>0</v>
      </c>
      <c r="G199" s="259"/>
      <c r="H199" s="250" t="n">
        <f aca="false">+C199*G199</f>
        <v>0</v>
      </c>
      <c r="I199" s="250" t="n">
        <f aca="false">+F199+H199</f>
        <v>0</v>
      </c>
      <c r="J199" s="59"/>
      <c r="K199" s="109"/>
    </row>
    <row r="200" s="125" customFormat="true" ht="20.1" hidden="false" customHeight="true" outlineLevel="0" collapsed="false">
      <c r="A200" s="251"/>
      <c r="B200" s="236" t="s">
        <v>93</v>
      </c>
      <c r="C200" s="105" t="n">
        <v>474.837</v>
      </c>
      <c r="D200" s="123" t="s">
        <v>40</v>
      </c>
      <c r="E200" s="98"/>
      <c r="F200" s="250" t="n">
        <f aca="false">+C200*E200</f>
        <v>0</v>
      </c>
      <c r="G200" s="259"/>
      <c r="H200" s="250" t="n">
        <f aca="false">+C200*G200</f>
        <v>0</v>
      </c>
      <c r="I200" s="250" t="n">
        <f aca="false">+F200+H200</f>
        <v>0</v>
      </c>
      <c r="J200" s="170"/>
      <c r="K200" s="109"/>
    </row>
    <row r="201" s="125" customFormat="true" ht="20.1" hidden="false" customHeight="true" outlineLevel="0" collapsed="false">
      <c r="A201" s="247"/>
      <c r="B201" s="253" t="s">
        <v>94</v>
      </c>
      <c r="C201" s="105" t="n">
        <v>526.735</v>
      </c>
      <c r="D201" s="198" t="s">
        <v>40</v>
      </c>
      <c r="E201" s="98"/>
      <c r="F201" s="250" t="n">
        <f aca="false">+C201*E201</f>
        <v>0</v>
      </c>
      <c r="G201" s="259"/>
      <c r="H201" s="250" t="n">
        <f aca="false">+C201*G201</f>
        <v>0</v>
      </c>
      <c r="I201" s="250" t="n">
        <f aca="false">+F201+H201</f>
        <v>0</v>
      </c>
      <c r="J201" s="170"/>
      <c r="K201" s="109"/>
    </row>
    <row r="202" s="125" customFormat="true" ht="20.1" hidden="false" customHeight="true" outlineLevel="0" collapsed="false">
      <c r="A202" s="247"/>
      <c r="B202" s="253" t="s">
        <v>95</v>
      </c>
      <c r="C202" s="105" t="n">
        <v>0</v>
      </c>
      <c r="D202" s="198" t="s">
        <v>40</v>
      </c>
      <c r="E202" s="98"/>
      <c r="F202" s="250" t="n">
        <f aca="false">+C202*E202</f>
        <v>0</v>
      </c>
      <c r="G202" s="259"/>
      <c r="H202" s="250" t="n">
        <f aca="false">+C202*G202</f>
        <v>0</v>
      </c>
      <c r="I202" s="250" t="n">
        <f aca="false">+F202+H202</f>
        <v>0</v>
      </c>
      <c r="J202" s="170"/>
    </row>
    <row r="203" s="125" customFormat="true" ht="20.1" hidden="false" customHeight="true" outlineLevel="0" collapsed="false">
      <c r="A203" s="247"/>
      <c r="B203" s="180" t="s">
        <v>96</v>
      </c>
      <c r="C203" s="98" t="n">
        <v>132</v>
      </c>
      <c r="D203" s="198" t="s">
        <v>43</v>
      </c>
      <c r="E203" s="98"/>
      <c r="F203" s="250" t="n">
        <f aca="false">+C203*E203</f>
        <v>0</v>
      </c>
      <c r="G203" s="259"/>
      <c r="H203" s="250" t="n">
        <f aca="false">+C203*G203</f>
        <v>0</v>
      </c>
      <c r="I203" s="250" t="n">
        <f aca="false">+F203+H203</f>
        <v>0</v>
      </c>
      <c r="J203" s="237"/>
      <c r="K203" s="109"/>
    </row>
    <row r="204" s="125" customFormat="true" ht="20.1" hidden="false" customHeight="true" outlineLevel="0" collapsed="false">
      <c r="A204" s="247"/>
      <c r="B204" s="254" t="s">
        <v>97</v>
      </c>
      <c r="C204" s="105" t="n">
        <v>0</v>
      </c>
      <c r="D204" s="198"/>
      <c r="E204" s="110"/>
      <c r="F204" s="250" t="n">
        <f aca="false">+C204*E204</f>
        <v>0</v>
      </c>
      <c r="G204" s="259"/>
      <c r="H204" s="250" t="n">
        <f aca="false">+C204*G204</f>
        <v>0</v>
      </c>
      <c r="I204" s="250" t="n">
        <f aca="false">+F204+H204</f>
        <v>0</v>
      </c>
      <c r="J204" s="170"/>
    </row>
    <row r="205" s="125" customFormat="true" ht="20.1" hidden="false" customHeight="true" outlineLevel="0" collapsed="false">
      <c r="A205" s="255"/>
      <c r="B205" s="256" t="s">
        <v>45</v>
      </c>
      <c r="C205" s="105" t="n">
        <v>0</v>
      </c>
      <c r="D205" s="123" t="s">
        <v>43</v>
      </c>
      <c r="E205" s="98"/>
      <c r="F205" s="250" t="n">
        <f aca="false">+C205*E205</f>
        <v>0</v>
      </c>
      <c r="G205" s="259"/>
      <c r="H205" s="250" t="n">
        <f aca="false">+C205*G205</f>
        <v>0</v>
      </c>
      <c r="I205" s="250" t="n">
        <f aca="false">+F205+H205</f>
        <v>0</v>
      </c>
      <c r="J205" s="170"/>
      <c r="K205" s="109"/>
    </row>
    <row r="206" s="125" customFormat="true" ht="20.1" hidden="false" customHeight="true" outlineLevel="0" collapsed="false">
      <c r="A206" s="251"/>
      <c r="B206" s="256" t="s">
        <v>46</v>
      </c>
      <c r="C206" s="105" t="n">
        <v>154.264</v>
      </c>
      <c r="D206" s="123" t="s">
        <v>43</v>
      </c>
      <c r="E206" s="98"/>
      <c r="F206" s="250" t="n">
        <f aca="false">+C206*E206</f>
        <v>0</v>
      </c>
      <c r="G206" s="259"/>
      <c r="H206" s="250" t="n">
        <f aca="false">+C206*G206</f>
        <v>0</v>
      </c>
      <c r="I206" s="250" t="n">
        <f aca="false">+F206+H206</f>
        <v>0</v>
      </c>
      <c r="J206" s="170"/>
      <c r="K206" s="109"/>
    </row>
    <row r="207" s="125" customFormat="true" ht="20.1" hidden="false" customHeight="true" outlineLevel="0" collapsed="false">
      <c r="A207" s="247"/>
      <c r="B207" s="126" t="s">
        <v>47</v>
      </c>
      <c r="C207" s="105" t="n">
        <v>5362.654</v>
      </c>
      <c r="D207" s="198" t="s">
        <v>43</v>
      </c>
      <c r="E207" s="98"/>
      <c r="F207" s="250" t="n">
        <f aca="false">+C207*E207</f>
        <v>0</v>
      </c>
      <c r="G207" s="259"/>
      <c r="H207" s="250" t="n">
        <f aca="false">+C207*G207</f>
        <v>0</v>
      </c>
      <c r="I207" s="250" t="n">
        <f aca="false">+F207+H207</f>
        <v>0</v>
      </c>
      <c r="J207" s="170"/>
      <c r="K207" s="109"/>
    </row>
    <row r="208" s="125" customFormat="true" ht="20.1" hidden="false" customHeight="true" outlineLevel="0" collapsed="false">
      <c r="A208" s="247"/>
      <c r="B208" s="126" t="s">
        <v>48</v>
      </c>
      <c r="C208" s="105" t="n">
        <v>662.09</v>
      </c>
      <c r="D208" s="198" t="s">
        <v>43</v>
      </c>
      <c r="E208" s="98"/>
      <c r="F208" s="250" t="n">
        <f aca="false">+C208*E208</f>
        <v>0</v>
      </c>
      <c r="G208" s="259"/>
      <c r="H208" s="250" t="n">
        <f aca="false">+C208*G208</f>
        <v>0</v>
      </c>
      <c r="I208" s="250" t="n">
        <f aca="false">+F208+H208</f>
        <v>0</v>
      </c>
      <c r="J208" s="170"/>
      <c r="K208" s="109"/>
    </row>
    <row r="209" s="125" customFormat="true" ht="20.1" hidden="false" customHeight="true" outlineLevel="0" collapsed="false">
      <c r="A209" s="247"/>
      <c r="B209" s="126" t="s">
        <v>49</v>
      </c>
      <c r="C209" s="105" t="n">
        <v>284.911</v>
      </c>
      <c r="D209" s="123" t="s">
        <v>43</v>
      </c>
      <c r="E209" s="98"/>
      <c r="F209" s="250" t="n">
        <f aca="false">+C209*E209</f>
        <v>0</v>
      </c>
      <c r="G209" s="259"/>
      <c r="H209" s="250" t="n">
        <f aca="false">+C209*G209</f>
        <v>0</v>
      </c>
      <c r="I209" s="250" t="n">
        <f aca="false">+F209+H209</f>
        <v>0</v>
      </c>
      <c r="J209" s="170"/>
      <c r="K209" s="109"/>
    </row>
    <row r="210" s="125" customFormat="true" ht="20.1" hidden="false" customHeight="true" outlineLevel="0" collapsed="false">
      <c r="A210" s="247"/>
      <c r="B210" s="126" t="s">
        <v>50</v>
      </c>
      <c r="C210" s="98" t="n">
        <v>0</v>
      </c>
      <c r="D210" s="123" t="s">
        <v>43</v>
      </c>
      <c r="E210" s="98"/>
      <c r="F210" s="250" t="n">
        <f aca="false">+C210*E210</f>
        <v>0</v>
      </c>
      <c r="G210" s="259"/>
      <c r="H210" s="250" t="n">
        <f aca="false">+C210*G210</f>
        <v>0</v>
      </c>
      <c r="I210" s="250" t="n">
        <f aca="false">+F210+H210</f>
        <v>0</v>
      </c>
      <c r="J210" s="170"/>
      <c r="K210" s="109"/>
    </row>
    <row r="211" s="7" customFormat="true" ht="20.1" hidden="false" customHeight="true" outlineLevel="0" collapsed="false">
      <c r="A211" s="257"/>
      <c r="B211" s="180" t="s">
        <v>51</v>
      </c>
      <c r="C211" s="98" t="n">
        <v>116.6</v>
      </c>
      <c r="D211" s="198" t="s">
        <v>43</v>
      </c>
      <c r="E211" s="98"/>
      <c r="F211" s="250" t="n">
        <f aca="false">+C211*E211</f>
        <v>0</v>
      </c>
      <c r="G211" s="259"/>
      <c r="H211" s="250" t="n">
        <f aca="false">+C211*G211</f>
        <v>0</v>
      </c>
      <c r="I211" s="250" t="n">
        <f aca="false">+F211+H211</f>
        <v>0</v>
      </c>
      <c r="J211" s="59"/>
      <c r="K211" s="109"/>
    </row>
    <row r="212" s="7" customFormat="true" ht="20.1" hidden="false" customHeight="true" outlineLevel="0" collapsed="false">
      <c r="A212" s="238" t="s">
        <v>52</v>
      </c>
      <c r="B212" s="239" t="s">
        <v>98</v>
      </c>
      <c r="C212" s="129" t="n">
        <v>112.53</v>
      </c>
      <c r="D212" s="130" t="s">
        <v>73</v>
      </c>
      <c r="E212" s="221"/>
      <c r="F212" s="241" t="n">
        <f aca="false">+C212*E212</f>
        <v>0</v>
      </c>
      <c r="G212" s="242"/>
      <c r="H212" s="241" t="n">
        <f aca="false">+C212*G212</f>
        <v>0</v>
      </c>
      <c r="I212" s="241" t="n">
        <f aca="false">+F212+H212</f>
        <v>0</v>
      </c>
      <c r="J212" s="59"/>
    </row>
    <row r="213" s="7" customFormat="true" ht="20.1" hidden="false" customHeight="true" outlineLevel="0" collapsed="false">
      <c r="A213" s="238" t="s">
        <v>52</v>
      </c>
      <c r="B213" s="239" t="s">
        <v>99</v>
      </c>
      <c r="C213" s="129" t="n">
        <v>140.085</v>
      </c>
      <c r="D213" s="130" t="s">
        <v>73</v>
      </c>
      <c r="E213" s="221"/>
      <c r="F213" s="241" t="n">
        <f aca="false">+C213*E213</f>
        <v>0</v>
      </c>
      <c r="G213" s="242"/>
      <c r="H213" s="241" t="n">
        <f aca="false">+C213*G213</f>
        <v>0</v>
      </c>
      <c r="I213" s="241" t="n">
        <f aca="false">+F213+H213</f>
        <v>0</v>
      </c>
      <c r="J213" s="59"/>
    </row>
    <row r="214" s="7" customFormat="true" ht="20.1" hidden="false" customHeight="true" outlineLevel="0" collapsed="false">
      <c r="A214" s="114"/>
      <c r="B214" s="97"/>
      <c r="C214" s="173"/>
      <c r="D214" s="111"/>
      <c r="E214" s="112"/>
      <c r="F214" s="77" t="n">
        <f aca="false">+C214*E214</f>
        <v>0</v>
      </c>
      <c r="G214" s="58"/>
      <c r="H214" s="77" t="n">
        <f aca="false">+C214*G214</f>
        <v>0</v>
      </c>
      <c r="I214" s="77" t="n">
        <f aca="false">+F214+H214</f>
        <v>0</v>
      </c>
      <c r="J214" s="59"/>
    </row>
    <row r="215" s="7" customFormat="true" ht="20.1" hidden="false" customHeight="true" outlineLevel="0" collapsed="false">
      <c r="A215" s="159"/>
      <c r="B215" s="228" t="s">
        <v>104</v>
      </c>
      <c r="C215" s="229"/>
      <c r="D215" s="230"/>
      <c r="E215" s="163"/>
      <c r="F215" s="164" t="n">
        <f aca="false">SUM(F198:F214)</f>
        <v>0</v>
      </c>
      <c r="G215" s="163"/>
      <c r="H215" s="164" t="n">
        <f aca="false">SUM(H198:H214)</f>
        <v>0</v>
      </c>
      <c r="I215" s="164" t="n">
        <f aca="false">SUM(I198:I214)</f>
        <v>0</v>
      </c>
      <c r="J215" s="165"/>
    </row>
    <row r="216" s="7" customFormat="true" ht="20.1" hidden="false" customHeight="true" outlineLevel="0" collapsed="false">
      <c r="A216" s="258" t="n">
        <v>3.11</v>
      </c>
      <c r="B216" s="231" t="s">
        <v>105</v>
      </c>
      <c r="C216" s="232"/>
      <c r="D216" s="233"/>
      <c r="E216" s="234"/>
      <c r="F216" s="77" t="n">
        <f aca="false">+C216*E216</f>
        <v>0</v>
      </c>
      <c r="G216" s="58"/>
      <c r="H216" s="77" t="n">
        <f aca="false">+C216*G216</f>
        <v>0</v>
      </c>
      <c r="I216" s="77" t="n">
        <f aca="false">+F216+H216</f>
        <v>0</v>
      </c>
      <c r="J216" s="113"/>
    </row>
    <row r="217" s="7" customFormat="true" ht="20.1" hidden="false" customHeight="true" outlineLevel="0" collapsed="false">
      <c r="A217" s="114"/>
      <c r="B217" s="248" t="s">
        <v>92</v>
      </c>
      <c r="C217" s="105" t="n">
        <v>114.356</v>
      </c>
      <c r="D217" s="198" t="s">
        <v>34</v>
      </c>
      <c r="E217" s="131"/>
      <c r="F217" s="250" t="n">
        <f aca="false">+C217*E217</f>
        <v>0</v>
      </c>
      <c r="G217" s="259"/>
      <c r="H217" s="250" t="n">
        <f aca="false">+C217*G217</f>
        <v>0</v>
      </c>
      <c r="I217" s="250" t="n">
        <f aca="false">+F217+H217</f>
        <v>0</v>
      </c>
      <c r="J217" s="59"/>
      <c r="K217" s="109"/>
    </row>
    <row r="218" s="125" customFormat="true" ht="20.1" hidden="false" customHeight="true" outlineLevel="0" collapsed="false">
      <c r="A218" s="251"/>
      <c r="B218" s="236" t="s">
        <v>93</v>
      </c>
      <c r="C218" s="105" t="n">
        <v>474.837</v>
      </c>
      <c r="D218" s="123" t="s">
        <v>40</v>
      </c>
      <c r="E218" s="98"/>
      <c r="F218" s="250" t="n">
        <f aca="false">+C218*E218</f>
        <v>0</v>
      </c>
      <c r="G218" s="259"/>
      <c r="H218" s="250" t="n">
        <f aca="false">+C218*G218</f>
        <v>0</v>
      </c>
      <c r="I218" s="250" t="n">
        <f aca="false">+F218+H218</f>
        <v>0</v>
      </c>
      <c r="J218" s="170"/>
      <c r="K218" s="109"/>
    </row>
    <row r="219" s="125" customFormat="true" ht="20.1" hidden="false" customHeight="true" outlineLevel="0" collapsed="false">
      <c r="A219" s="247"/>
      <c r="B219" s="253" t="s">
        <v>94</v>
      </c>
      <c r="C219" s="105" t="n">
        <v>526.735</v>
      </c>
      <c r="D219" s="198" t="s">
        <v>40</v>
      </c>
      <c r="E219" s="98"/>
      <c r="F219" s="250" t="n">
        <f aca="false">+C219*E219</f>
        <v>0</v>
      </c>
      <c r="G219" s="259"/>
      <c r="H219" s="250" t="n">
        <f aca="false">+C219*G219</f>
        <v>0</v>
      </c>
      <c r="I219" s="250" t="n">
        <f aca="false">+F219+H219</f>
        <v>0</v>
      </c>
      <c r="J219" s="170"/>
      <c r="K219" s="109"/>
    </row>
    <row r="220" s="125" customFormat="true" ht="20.1" hidden="false" customHeight="true" outlineLevel="0" collapsed="false">
      <c r="A220" s="247"/>
      <c r="B220" s="253" t="s">
        <v>95</v>
      </c>
      <c r="C220" s="105" t="n">
        <v>0</v>
      </c>
      <c r="D220" s="198" t="s">
        <v>40</v>
      </c>
      <c r="E220" s="98"/>
      <c r="F220" s="250" t="n">
        <f aca="false">+C220*E220</f>
        <v>0</v>
      </c>
      <c r="G220" s="259"/>
      <c r="H220" s="250" t="n">
        <f aca="false">+C220*G220</f>
        <v>0</v>
      </c>
      <c r="I220" s="250" t="n">
        <f aca="false">+F220+H220</f>
        <v>0</v>
      </c>
      <c r="J220" s="170"/>
    </row>
    <row r="221" s="125" customFormat="true" ht="20.1" hidden="false" customHeight="true" outlineLevel="0" collapsed="false">
      <c r="A221" s="247"/>
      <c r="B221" s="180" t="s">
        <v>96</v>
      </c>
      <c r="C221" s="98" t="n">
        <v>132</v>
      </c>
      <c r="D221" s="198" t="s">
        <v>43</v>
      </c>
      <c r="E221" s="98"/>
      <c r="F221" s="250" t="n">
        <f aca="false">+C221*E221</f>
        <v>0</v>
      </c>
      <c r="G221" s="259"/>
      <c r="H221" s="250" t="n">
        <f aca="false">+C221*G221</f>
        <v>0</v>
      </c>
      <c r="I221" s="250" t="n">
        <f aca="false">+F221+H221</f>
        <v>0</v>
      </c>
      <c r="J221" s="237"/>
      <c r="K221" s="109"/>
    </row>
    <row r="222" s="125" customFormat="true" ht="20.1" hidden="false" customHeight="true" outlineLevel="0" collapsed="false">
      <c r="A222" s="247"/>
      <c r="B222" s="254" t="s">
        <v>97</v>
      </c>
      <c r="C222" s="105" t="n">
        <v>0</v>
      </c>
      <c r="D222" s="198"/>
      <c r="E222" s="110"/>
      <c r="F222" s="250" t="n">
        <f aca="false">+C222*E222</f>
        <v>0</v>
      </c>
      <c r="G222" s="259"/>
      <c r="H222" s="250" t="n">
        <f aca="false">+C222*G222</f>
        <v>0</v>
      </c>
      <c r="I222" s="250" t="n">
        <f aca="false">+F222+H222</f>
        <v>0</v>
      </c>
      <c r="J222" s="170"/>
    </row>
    <row r="223" s="125" customFormat="true" ht="20.1" hidden="false" customHeight="true" outlineLevel="0" collapsed="false">
      <c r="A223" s="255"/>
      <c r="B223" s="256" t="s">
        <v>45</v>
      </c>
      <c r="C223" s="105" t="n">
        <v>0</v>
      </c>
      <c r="D223" s="123" t="s">
        <v>43</v>
      </c>
      <c r="E223" s="98"/>
      <c r="F223" s="250" t="n">
        <f aca="false">+C223*E223</f>
        <v>0</v>
      </c>
      <c r="G223" s="259"/>
      <c r="H223" s="250" t="n">
        <f aca="false">+C223*G223</f>
        <v>0</v>
      </c>
      <c r="I223" s="250" t="n">
        <f aca="false">+F223+H223</f>
        <v>0</v>
      </c>
      <c r="J223" s="170"/>
      <c r="K223" s="109"/>
    </row>
    <row r="224" s="125" customFormat="true" ht="20.1" hidden="false" customHeight="true" outlineLevel="0" collapsed="false">
      <c r="A224" s="251"/>
      <c r="B224" s="256" t="s">
        <v>46</v>
      </c>
      <c r="C224" s="105" t="n">
        <v>154.264</v>
      </c>
      <c r="D224" s="123" t="s">
        <v>43</v>
      </c>
      <c r="E224" s="98"/>
      <c r="F224" s="250" t="n">
        <f aca="false">+C224*E224</f>
        <v>0</v>
      </c>
      <c r="G224" s="259"/>
      <c r="H224" s="250" t="n">
        <f aca="false">+C224*G224</f>
        <v>0</v>
      </c>
      <c r="I224" s="250" t="n">
        <f aca="false">+F224+H224</f>
        <v>0</v>
      </c>
      <c r="J224" s="170"/>
      <c r="K224" s="109"/>
    </row>
    <row r="225" s="125" customFormat="true" ht="20.1" hidden="false" customHeight="true" outlineLevel="0" collapsed="false">
      <c r="A225" s="247"/>
      <c r="B225" s="126" t="s">
        <v>47</v>
      </c>
      <c r="C225" s="105" t="n">
        <v>5362.654</v>
      </c>
      <c r="D225" s="198" t="s">
        <v>43</v>
      </c>
      <c r="E225" s="98"/>
      <c r="F225" s="250" t="n">
        <f aca="false">+C225*E225</f>
        <v>0</v>
      </c>
      <c r="G225" s="259"/>
      <c r="H225" s="250" t="n">
        <f aca="false">+C225*G225</f>
        <v>0</v>
      </c>
      <c r="I225" s="250" t="n">
        <f aca="false">+F225+H225</f>
        <v>0</v>
      </c>
      <c r="J225" s="170"/>
      <c r="K225" s="109"/>
    </row>
    <row r="226" s="125" customFormat="true" ht="20.1" hidden="false" customHeight="true" outlineLevel="0" collapsed="false">
      <c r="A226" s="247"/>
      <c r="B226" s="126" t="s">
        <v>48</v>
      </c>
      <c r="C226" s="105" t="n">
        <v>662.09</v>
      </c>
      <c r="D226" s="198" t="s">
        <v>43</v>
      </c>
      <c r="E226" s="98"/>
      <c r="F226" s="250" t="n">
        <f aca="false">+C226*E226</f>
        <v>0</v>
      </c>
      <c r="G226" s="259"/>
      <c r="H226" s="250" t="n">
        <f aca="false">+C226*G226</f>
        <v>0</v>
      </c>
      <c r="I226" s="250" t="n">
        <f aca="false">+F226+H226</f>
        <v>0</v>
      </c>
      <c r="J226" s="170"/>
      <c r="K226" s="109"/>
    </row>
    <row r="227" s="125" customFormat="true" ht="20.1" hidden="false" customHeight="true" outlineLevel="0" collapsed="false">
      <c r="A227" s="251"/>
      <c r="B227" s="126" t="s">
        <v>49</v>
      </c>
      <c r="C227" s="105" t="n">
        <v>284.911</v>
      </c>
      <c r="D227" s="123" t="s">
        <v>43</v>
      </c>
      <c r="E227" s="98"/>
      <c r="F227" s="250" t="n">
        <f aca="false">+C227*E227</f>
        <v>0</v>
      </c>
      <c r="G227" s="259"/>
      <c r="H227" s="250" t="n">
        <f aca="false">+C227*G227</f>
        <v>0</v>
      </c>
      <c r="I227" s="250" t="n">
        <f aca="false">+F227+H227</f>
        <v>0</v>
      </c>
      <c r="J227" s="170"/>
      <c r="K227" s="109"/>
    </row>
    <row r="228" s="125" customFormat="true" ht="20.1" hidden="false" customHeight="true" outlineLevel="0" collapsed="false">
      <c r="A228" s="247"/>
      <c r="B228" s="126" t="s">
        <v>50</v>
      </c>
      <c r="C228" s="98" t="n">
        <v>0</v>
      </c>
      <c r="D228" s="123" t="s">
        <v>43</v>
      </c>
      <c r="E228" s="98"/>
      <c r="F228" s="250" t="n">
        <f aca="false">+C228*E228</f>
        <v>0</v>
      </c>
      <c r="G228" s="259"/>
      <c r="H228" s="250" t="n">
        <f aca="false">+C228*G228</f>
        <v>0</v>
      </c>
      <c r="I228" s="250" t="n">
        <f aca="false">+F228+H228</f>
        <v>0</v>
      </c>
      <c r="J228" s="170"/>
      <c r="K228" s="109"/>
    </row>
    <row r="229" s="125" customFormat="true" ht="20.1" hidden="false" customHeight="true" outlineLevel="0" collapsed="false">
      <c r="A229" s="257"/>
      <c r="B229" s="180" t="s">
        <v>51</v>
      </c>
      <c r="C229" s="98" t="n">
        <v>116.6</v>
      </c>
      <c r="D229" s="198" t="s">
        <v>43</v>
      </c>
      <c r="E229" s="98"/>
      <c r="F229" s="250" t="n">
        <f aca="false">+C229*E229</f>
        <v>0</v>
      </c>
      <c r="G229" s="259"/>
      <c r="H229" s="250" t="n">
        <f aca="false">+C229*G229</f>
        <v>0</v>
      </c>
      <c r="I229" s="250" t="n">
        <f aca="false">+F229+H229</f>
        <v>0</v>
      </c>
      <c r="J229" s="170"/>
      <c r="K229" s="109"/>
    </row>
    <row r="230" s="125" customFormat="true" ht="20.1" hidden="false" customHeight="true" outlineLevel="0" collapsed="false">
      <c r="A230" s="238" t="s">
        <v>52</v>
      </c>
      <c r="B230" s="239" t="s">
        <v>98</v>
      </c>
      <c r="C230" s="129" t="n">
        <v>112.53</v>
      </c>
      <c r="D230" s="130" t="s">
        <v>73</v>
      </c>
      <c r="E230" s="221"/>
      <c r="F230" s="241" t="n">
        <f aca="false">+C230*E230</f>
        <v>0</v>
      </c>
      <c r="G230" s="242"/>
      <c r="H230" s="241" t="n">
        <f aca="false">+C230*G230</f>
        <v>0</v>
      </c>
      <c r="I230" s="241" t="n">
        <f aca="false">+F230+H230</f>
        <v>0</v>
      </c>
      <c r="J230" s="170"/>
    </row>
    <row r="231" s="125" customFormat="true" ht="20.1" hidden="false" customHeight="true" outlineLevel="0" collapsed="false">
      <c r="A231" s="238" t="s">
        <v>52</v>
      </c>
      <c r="B231" s="239" t="s">
        <v>99</v>
      </c>
      <c r="C231" s="129" t="n">
        <v>140.085</v>
      </c>
      <c r="D231" s="130" t="s">
        <v>73</v>
      </c>
      <c r="E231" s="221"/>
      <c r="F231" s="241" t="n">
        <f aca="false">+C231*E231</f>
        <v>0</v>
      </c>
      <c r="G231" s="242"/>
      <c r="H231" s="241" t="n">
        <f aca="false">+C231*G231</f>
        <v>0</v>
      </c>
      <c r="I231" s="241" t="n">
        <f aca="false">+F231+H231</f>
        <v>0</v>
      </c>
      <c r="J231" s="170"/>
    </row>
    <row r="232" s="7" customFormat="true" ht="20.1" hidden="false" customHeight="true" outlineLevel="0" collapsed="false">
      <c r="A232" s="114"/>
      <c r="B232" s="97"/>
      <c r="C232" s="173"/>
      <c r="D232" s="111"/>
      <c r="E232" s="112"/>
      <c r="F232" s="77" t="n">
        <f aca="false">+C232*E232</f>
        <v>0</v>
      </c>
      <c r="G232" s="58"/>
      <c r="H232" s="77" t="n">
        <f aca="false">+C232*G232</f>
        <v>0</v>
      </c>
      <c r="I232" s="77" t="n">
        <f aca="false">+F232+H232</f>
        <v>0</v>
      </c>
      <c r="J232" s="59"/>
      <c r="K232" s="125"/>
    </row>
    <row r="233" s="7" customFormat="true" ht="20.1" hidden="false" customHeight="true" outlineLevel="0" collapsed="false">
      <c r="A233" s="159"/>
      <c r="B233" s="228" t="s">
        <v>106</v>
      </c>
      <c r="C233" s="229"/>
      <c r="D233" s="230"/>
      <c r="E233" s="163"/>
      <c r="F233" s="164" t="n">
        <f aca="false">SUM(F216:F232)</f>
        <v>0</v>
      </c>
      <c r="G233" s="164"/>
      <c r="H233" s="164" t="n">
        <f aca="false">SUM(H216:H232)</f>
        <v>0</v>
      </c>
      <c r="I233" s="164" t="n">
        <f aca="false">SUM(I216:I232)</f>
        <v>0</v>
      </c>
      <c r="J233" s="165"/>
    </row>
    <row r="234" s="7" customFormat="true" ht="20.1" hidden="false" customHeight="true" outlineLevel="0" collapsed="false">
      <c r="A234" s="258" t="n">
        <v>3.12</v>
      </c>
      <c r="B234" s="231" t="s">
        <v>17</v>
      </c>
      <c r="C234" s="232"/>
      <c r="D234" s="233"/>
      <c r="E234" s="234"/>
      <c r="F234" s="77" t="n">
        <f aca="false">+C234*E234</f>
        <v>0</v>
      </c>
      <c r="G234" s="58"/>
      <c r="H234" s="77" t="n">
        <f aca="false">+C234*G234</f>
        <v>0</v>
      </c>
      <c r="I234" s="77" t="n">
        <f aca="false">+F234+H234</f>
        <v>0</v>
      </c>
      <c r="J234" s="113"/>
    </row>
    <row r="235" s="7" customFormat="true" ht="20.1" hidden="false" customHeight="true" outlineLevel="0" collapsed="false">
      <c r="A235" s="114"/>
      <c r="B235" s="248" t="s">
        <v>92</v>
      </c>
      <c r="C235" s="105" t="n">
        <v>114.356</v>
      </c>
      <c r="D235" s="198" t="s">
        <v>34</v>
      </c>
      <c r="E235" s="131"/>
      <c r="F235" s="250" t="n">
        <f aca="false">+C235*E235</f>
        <v>0</v>
      </c>
      <c r="G235" s="259"/>
      <c r="H235" s="250" t="n">
        <f aca="false">+C235*G235</f>
        <v>0</v>
      </c>
      <c r="I235" s="250" t="n">
        <f aca="false">+F235+H235</f>
        <v>0</v>
      </c>
      <c r="J235" s="59"/>
      <c r="K235" s="109"/>
    </row>
    <row r="236" s="125" customFormat="true" ht="20.1" hidden="false" customHeight="true" outlineLevel="0" collapsed="false">
      <c r="A236" s="251"/>
      <c r="B236" s="236" t="s">
        <v>93</v>
      </c>
      <c r="C236" s="105" t="n">
        <v>474.837</v>
      </c>
      <c r="D236" s="123" t="s">
        <v>40</v>
      </c>
      <c r="E236" s="98"/>
      <c r="F236" s="250" t="n">
        <f aca="false">+C236*E236</f>
        <v>0</v>
      </c>
      <c r="G236" s="259"/>
      <c r="H236" s="250" t="n">
        <f aca="false">+C236*G236</f>
        <v>0</v>
      </c>
      <c r="I236" s="250" t="n">
        <f aca="false">+F236+H236</f>
        <v>0</v>
      </c>
      <c r="J236" s="170"/>
      <c r="K236" s="109"/>
    </row>
    <row r="237" s="125" customFormat="true" ht="20.1" hidden="false" customHeight="true" outlineLevel="0" collapsed="false">
      <c r="A237" s="247"/>
      <c r="B237" s="253" t="s">
        <v>94</v>
      </c>
      <c r="C237" s="105" t="n">
        <v>526.735</v>
      </c>
      <c r="D237" s="198" t="s">
        <v>40</v>
      </c>
      <c r="E237" s="98"/>
      <c r="F237" s="250" t="n">
        <f aca="false">+C237*E237</f>
        <v>0</v>
      </c>
      <c r="G237" s="259"/>
      <c r="H237" s="250" t="n">
        <f aca="false">+C237*G237</f>
        <v>0</v>
      </c>
      <c r="I237" s="250" t="n">
        <f aca="false">+F237+H237</f>
        <v>0</v>
      </c>
      <c r="J237" s="170"/>
      <c r="K237" s="109"/>
    </row>
    <row r="238" s="125" customFormat="true" ht="20.1" hidden="false" customHeight="true" outlineLevel="0" collapsed="false">
      <c r="A238" s="247"/>
      <c r="B238" s="253" t="s">
        <v>95</v>
      </c>
      <c r="C238" s="105" t="n">
        <v>0</v>
      </c>
      <c r="D238" s="198" t="s">
        <v>40</v>
      </c>
      <c r="E238" s="98"/>
      <c r="F238" s="250" t="n">
        <f aca="false">+C238*E238</f>
        <v>0</v>
      </c>
      <c r="G238" s="259"/>
      <c r="H238" s="250" t="n">
        <f aca="false">+C238*G238</f>
        <v>0</v>
      </c>
      <c r="I238" s="250" t="n">
        <f aca="false">+F238+H238</f>
        <v>0</v>
      </c>
      <c r="J238" s="170"/>
    </row>
    <row r="239" s="125" customFormat="true" ht="20.1" hidden="false" customHeight="true" outlineLevel="0" collapsed="false">
      <c r="A239" s="247"/>
      <c r="B239" s="180" t="s">
        <v>96</v>
      </c>
      <c r="C239" s="98" t="n">
        <v>132</v>
      </c>
      <c r="D239" s="198" t="s">
        <v>43</v>
      </c>
      <c r="E239" s="98"/>
      <c r="F239" s="250" t="n">
        <f aca="false">+C239*E239</f>
        <v>0</v>
      </c>
      <c r="G239" s="259"/>
      <c r="H239" s="250" t="n">
        <f aca="false">+C239*G239</f>
        <v>0</v>
      </c>
      <c r="I239" s="250" t="n">
        <f aca="false">+F239+H239</f>
        <v>0</v>
      </c>
      <c r="J239" s="237"/>
      <c r="K239" s="109"/>
    </row>
    <row r="240" s="125" customFormat="true" ht="20.1" hidden="false" customHeight="true" outlineLevel="0" collapsed="false">
      <c r="A240" s="247"/>
      <c r="B240" s="254" t="s">
        <v>97</v>
      </c>
      <c r="C240" s="105" t="n">
        <v>0</v>
      </c>
      <c r="D240" s="198"/>
      <c r="E240" s="110"/>
      <c r="F240" s="250" t="n">
        <f aca="false">+C240*E240</f>
        <v>0</v>
      </c>
      <c r="G240" s="259"/>
      <c r="H240" s="250" t="n">
        <f aca="false">+C240*G240</f>
        <v>0</v>
      </c>
      <c r="I240" s="250" t="n">
        <f aca="false">+F240+H240</f>
        <v>0</v>
      </c>
      <c r="J240" s="170"/>
    </row>
    <row r="241" s="125" customFormat="true" ht="20.1" hidden="false" customHeight="true" outlineLevel="0" collapsed="false">
      <c r="A241" s="255"/>
      <c r="B241" s="256" t="s">
        <v>45</v>
      </c>
      <c r="C241" s="105" t="n">
        <v>0</v>
      </c>
      <c r="D241" s="123" t="s">
        <v>43</v>
      </c>
      <c r="E241" s="98"/>
      <c r="F241" s="250" t="n">
        <f aca="false">+C241*E241</f>
        <v>0</v>
      </c>
      <c r="G241" s="259"/>
      <c r="H241" s="250" t="n">
        <f aca="false">+C241*G241</f>
        <v>0</v>
      </c>
      <c r="I241" s="250" t="n">
        <f aca="false">+F241+H241</f>
        <v>0</v>
      </c>
      <c r="J241" s="170"/>
      <c r="K241" s="109"/>
    </row>
    <row r="242" s="125" customFormat="true" ht="20.1" hidden="false" customHeight="true" outlineLevel="0" collapsed="false">
      <c r="A242" s="251"/>
      <c r="B242" s="256" t="s">
        <v>46</v>
      </c>
      <c r="C242" s="105" t="n">
        <v>154.264</v>
      </c>
      <c r="D242" s="123" t="s">
        <v>43</v>
      </c>
      <c r="E242" s="98"/>
      <c r="F242" s="250" t="n">
        <f aca="false">+C242*E242</f>
        <v>0</v>
      </c>
      <c r="G242" s="259"/>
      <c r="H242" s="250" t="n">
        <f aca="false">+C242*G242</f>
        <v>0</v>
      </c>
      <c r="I242" s="250" t="n">
        <f aca="false">+F242+H242</f>
        <v>0</v>
      </c>
      <c r="J242" s="170"/>
      <c r="K242" s="109"/>
    </row>
    <row r="243" s="125" customFormat="true" ht="20.1" hidden="false" customHeight="true" outlineLevel="0" collapsed="false">
      <c r="A243" s="247"/>
      <c r="B243" s="126" t="s">
        <v>47</v>
      </c>
      <c r="C243" s="105" t="n">
        <v>5362.654</v>
      </c>
      <c r="D243" s="198" t="s">
        <v>43</v>
      </c>
      <c r="E243" s="98"/>
      <c r="F243" s="250" t="n">
        <f aca="false">+C243*E243</f>
        <v>0</v>
      </c>
      <c r="G243" s="259"/>
      <c r="H243" s="250" t="n">
        <f aca="false">+C243*G243</f>
        <v>0</v>
      </c>
      <c r="I243" s="250" t="n">
        <f aca="false">+F243+H243</f>
        <v>0</v>
      </c>
      <c r="J243" s="170"/>
      <c r="K243" s="109"/>
    </row>
    <row r="244" s="125" customFormat="true" ht="20.1" hidden="false" customHeight="true" outlineLevel="0" collapsed="false">
      <c r="A244" s="247"/>
      <c r="B244" s="126" t="s">
        <v>48</v>
      </c>
      <c r="C244" s="105" t="n">
        <v>662.09</v>
      </c>
      <c r="D244" s="198" t="s">
        <v>43</v>
      </c>
      <c r="E244" s="98"/>
      <c r="F244" s="250" t="n">
        <f aca="false">+C244*E244</f>
        <v>0</v>
      </c>
      <c r="G244" s="259"/>
      <c r="H244" s="250" t="n">
        <f aca="false">+C244*G244</f>
        <v>0</v>
      </c>
      <c r="I244" s="250" t="n">
        <f aca="false">+F244+H244</f>
        <v>0</v>
      </c>
      <c r="J244" s="170"/>
      <c r="K244" s="109"/>
    </row>
    <row r="245" s="125" customFormat="true" ht="20.1" hidden="false" customHeight="true" outlineLevel="0" collapsed="false">
      <c r="A245" s="251"/>
      <c r="B245" s="126" t="s">
        <v>49</v>
      </c>
      <c r="C245" s="105" t="n">
        <v>284.911</v>
      </c>
      <c r="D245" s="123" t="s">
        <v>43</v>
      </c>
      <c r="E245" s="98"/>
      <c r="F245" s="250" t="n">
        <f aca="false">+C245*E245</f>
        <v>0</v>
      </c>
      <c r="G245" s="259"/>
      <c r="H245" s="250" t="n">
        <f aca="false">+C245*G245</f>
        <v>0</v>
      </c>
      <c r="I245" s="250" t="n">
        <f aca="false">+F245+H245</f>
        <v>0</v>
      </c>
      <c r="J245" s="170"/>
      <c r="K245" s="109"/>
    </row>
    <row r="246" s="125" customFormat="true" ht="20.1" hidden="false" customHeight="true" outlineLevel="0" collapsed="false">
      <c r="A246" s="247"/>
      <c r="B246" s="126" t="s">
        <v>50</v>
      </c>
      <c r="C246" s="98" t="n">
        <v>0</v>
      </c>
      <c r="D246" s="123" t="s">
        <v>43</v>
      </c>
      <c r="E246" s="98"/>
      <c r="F246" s="250" t="n">
        <f aca="false">+C246*E246</f>
        <v>0</v>
      </c>
      <c r="G246" s="259"/>
      <c r="H246" s="250" t="n">
        <f aca="false">+C246*G246</f>
        <v>0</v>
      </c>
      <c r="I246" s="250" t="n">
        <f aca="false">+F246+H246</f>
        <v>0</v>
      </c>
      <c r="J246" s="170"/>
      <c r="K246" s="109"/>
    </row>
    <row r="247" s="125" customFormat="true" ht="20.1" hidden="false" customHeight="true" outlineLevel="0" collapsed="false">
      <c r="A247" s="257"/>
      <c r="B247" s="180" t="s">
        <v>51</v>
      </c>
      <c r="C247" s="98" t="n">
        <v>116.6</v>
      </c>
      <c r="D247" s="198" t="s">
        <v>43</v>
      </c>
      <c r="E247" s="98"/>
      <c r="F247" s="250" t="n">
        <f aca="false">+C247*E247</f>
        <v>0</v>
      </c>
      <c r="G247" s="259"/>
      <c r="H247" s="250" t="n">
        <f aca="false">+C247*G247</f>
        <v>0</v>
      </c>
      <c r="I247" s="250" t="n">
        <f aca="false">+F247+H247</f>
        <v>0</v>
      </c>
      <c r="J247" s="170"/>
      <c r="K247" s="109"/>
    </row>
    <row r="248" s="125" customFormat="true" ht="20.1" hidden="false" customHeight="true" outlineLevel="0" collapsed="false">
      <c r="A248" s="238" t="s">
        <v>52</v>
      </c>
      <c r="B248" s="239" t="s">
        <v>98</v>
      </c>
      <c r="C248" s="129" t="n">
        <v>112.53</v>
      </c>
      <c r="D248" s="130" t="s">
        <v>73</v>
      </c>
      <c r="E248" s="221"/>
      <c r="F248" s="241" t="n">
        <f aca="false">+C248*E248</f>
        <v>0</v>
      </c>
      <c r="G248" s="242"/>
      <c r="H248" s="241" t="n">
        <f aca="false">+C248*G248</f>
        <v>0</v>
      </c>
      <c r="I248" s="241" t="n">
        <f aca="false">+F248+H248</f>
        <v>0</v>
      </c>
      <c r="J248" s="170"/>
    </row>
    <row r="249" s="125" customFormat="true" ht="20.1" hidden="false" customHeight="true" outlineLevel="0" collapsed="false">
      <c r="A249" s="238" t="s">
        <v>52</v>
      </c>
      <c r="B249" s="239" t="s">
        <v>99</v>
      </c>
      <c r="C249" s="129" t="n">
        <v>140.085</v>
      </c>
      <c r="D249" s="130" t="s">
        <v>73</v>
      </c>
      <c r="E249" s="221"/>
      <c r="F249" s="241" t="n">
        <f aca="false">+C249*E249</f>
        <v>0</v>
      </c>
      <c r="G249" s="242"/>
      <c r="H249" s="241" t="n">
        <f aca="false">+C249*G249</f>
        <v>0</v>
      </c>
      <c r="I249" s="241" t="n">
        <f aca="false">+F249+H249</f>
        <v>0</v>
      </c>
      <c r="J249" s="170"/>
    </row>
    <row r="250" s="7" customFormat="true" ht="20.1" hidden="false" customHeight="true" outlineLevel="0" collapsed="false">
      <c r="A250" s="114"/>
      <c r="B250" s="97"/>
      <c r="C250" s="173"/>
      <c r="D250" s="111"/>
      <c r="E250" s="112"/>
      <c r="F250" s="77" t="n">
        <f aca="false">+C250*E250</f>
        <v>0</v>
      </c>
      <c r="G250" s="58"/>
      <c r="H250" s="77" t="n">
        <f aca="false">+C250*G250</f>
        <v>0</v>
      </c>
      <c r="I250" s="77" t="n">
        <f aca="false">+F250+H250</f>
        <v>0</v>
      </c>
      <c r="J250" s="59"/>
      <c r="K250" s="125"/>
    </row>
    <row r="251" s="7" customFormat="true" ht="20.1" hidden="false" customHeight="true" outlineLevel="0" collapsed="false">
      <c r="A251" s="159"/>
      <c r="B251" s="228" t="s">
        <v>107</v>
      </c>
      <c r="C251" s="229"/>
      <c r="D251" s="230"/>
      <c r="E251" s="163"/>
      <c r="F251" s="164" t="n">
        <f aca="false">SUM(F234:F250)</f>
        <v>0</v>
      </c>
      <c r="G251" s="164"/>
      <c r="H251" s="164" t="n">
        <f aca="false">SUM(H234:H250)</f>
        <v>0</v>
      </c>
      <c r="I251" s="164" t="n">
        <f aca="false">SUM(I234:I250)</f>
        <v>0</v>
      </c>
      <c r="J251" s="165"/>
    </row>
    <row r="252" s="7" customFormat="true" ht="20.1" hidden="false" customHeight="true" outlineLevel="0" collapsed="false">
      <c r="A252" s="258" t="n">
        <v>3.13</v>
      </c>
      <c r="B252" s="231" t="s">
        <v>18</v>
      </c>
      <c r="C252" s="232"/>
      <c r="D252" s="233"/>
      <c r="E252" s="234"/>
      <c r="F252" s="77" t="n">
        <f aca="false">+C252*E252</f>
        <v>0</v>
      </c>
      <c r="G252" s="58"/>
      <c r="H252" s="77" t="n">
        <f aca="false">+C252*G252</f>
        <v>0</v>
      </c>
      <c r="I252" s="77" t="n">
        <f aca="false">+F252+H252</f>
        <v>0</v>
      </c>
      <c r="J252" s="113"/>
    </row>
    <row r="253" s="7" customFormat="true" ht="20.1" hidden="false" customHeight="true" outlineLevel="0" collapsed="false">
      <c r="A253" s="114"/>
      <c r="B253" s="248" t="s">
        <v>92</v>
      </c>
      <c r="C253" s="105" t="n">
        <v>114.356</v>
      </c>
      <c r="D253" s="198" t="s">
        <v>34</v>
      </c>
      <c r="E253" s="131"/>
      <c r="F253" s="250" t="n">
        <f aca="false">+C253*E253</f>
        <v>0</v>
      </c>
      <c r="G253" s="259"/>
      <c r="H253" s="250" t="n">
        <f aca="false">+C253*G253</f>
        <v>0</v>
      </c>
      <c r="I253" s="250" t="n">
        <f aca="false">+F253+H253</f>
        <v>0</v>
      </c>
      <c r="J253" s="59"/>
      <c r="K253" s="109"/>
    </row>
    <row r="254" s="125" customFormat="true" ht="20.1" hidden="false" customHeight="true" outlineLevel="0" collapsed="false">
      <c r="A254" s="251"/>
      <c r="B254" s="236" t="s">
        <v>93</v>
      </c>
      <c r="C254" s="105" t="n">
        <v>474.837</v>
      </c>
      <c r="D254" s="123" t="s">
        <v>40</v>
      </c>
      <c r="E254" s="98"/>
      <c r="F254" s="250" t="n">
        <f aca="false">+C254*E254</f>
        <v>0</v>
      </c>
      <c r="G254" s="259"/>
      <c r="H254" s="250" t="n">
        <f aca="false">+C254*G254</f>
        <v>0</v>
      </c>
      <c r="I254" s="250" t="n">
        <f aca="false">+F254+H254</f>
        <v>0</v>
      </c>
      <c r="J254" s="170"/>
      <c r="K254" s="109"/>
    </row>
    <row r="255" s="125" customFormat="true" ht="20.1" hidden="false" customHeight="true" outlineLevel="0" collapsed="false">
      <c r="A255" s="247"/>
      <c r="B255" s="253" t="s">
        <v>94</v>
      </c>
      <c r="C255" s="105" t="n">
        <v>526.735</v>
      </c>
      <c r="D255" s="198" t="s">
        <v>40</v>
      </c>
      <c r="E255" s="98"/>
      <c r="F255" s="250" t="n">
        <f aca="false">+C255*E255</f>
        <v>0</v>
      </c>
      <c r="G255" s="259"/>
      <c r="H255" s="250" t="n">
        <f aca="false">+C255*G255</f>
        <v>0</v>
      </c>
      <c r="I255" s="250" t="n">
        <f aca="false">+F255+H255</f>
        <v>0</v>
      </c>
      <c r="J255" s="170"/>
      <c r="K255" s="109"/>
    </row>
    <row r="256" s="125" customFormat="true" ht="20.1" hidden="false" customHeight="true" outlineLevel="0" collapsed="false">
      <c r="A256" s="247"/>
      <c r="B256" s="253" t="s">
        <v>95</v>
      </c>
      <c r="C256" s="105" t="n">
        <v>0</v>
      </c>
      <c r="D256" s="198" t="s">
        <v>40</v>
      </c>
      <c r="E256" s="98"/>
      <c r="F256" s="250" t="n">
        <f aca="false">+C256*E256</f>
        <v>0</v>
      </c>
      <c r="G256" s="259"/>
      <c r="H256" s="250" t="n">
        <f aca="false">+C256*G256</f>
        <v>0</v>
      </c>
      <c r="I256" s="250" t="n">
        <f aca="false">+F256+H256</f>
        <v>0</v>
      </c>
      <c r="J256" s="170"/>
    </row>
    <row r="257" s="125" customFormat="true" ht="20.1" hidden="false" customHeight="true" outlineLevel="0" collapsed="false">
      <c r="A257" s="247"/>
      <c r="B257" s="180" t="s">
        <v>96</v>
      </c>
      <c r="C257" s="98" t="n">
        <v>132</v>
      </c>
      <c r="D257" s="198" t="s">
        <v>43</v>
      </c>
      <c r="E257" s="98"/>
      <c r="F257" s="250" t="n">
        <f aca="false">+C257*E257</f>
        <v>0</v>
      </c>
      <c r="G257" s="259"/>
      <c r="H257" s="250" t="n">
        <f aca="false">+C257*G257</f>
        <v>0</v>
      </c>
      <c r="I257" s="250" t="n">
        <f aca="false">+F257+H257</f>
        <v>0</v>
      </c>
      <c r="J257" s="237"/>
      <c r="K257" s="109"/>
    </row>
    <row r="258" s="125" customFormat="true" ht="20.1" hidden="false" customHeight="true" outlineLevel="0" collapsed="false">
      <c r="A258" s="247"/>
      <c r="B258" s="254" t="s">
        <v>97</v>
      </c>
      <c r="C258" s="105" t="n">
        <v>0</v>
      </c>
      <c r="D258" s="198"/>
      <c r="E258" s="110"/>
      <c r="F258" s="250" t="n">
        <f aca="false">+C258*E258</f>
        <v>0</v>
      </c>
      <c r="G258" s="259"/>
      <c r="H258" s="250" t="n">
        <f aca="false">+C258*G258</f>
        <v>0</v>
      </c>
      <c r="I258" s="250" t="n">
        <f aca="false">+F258+H258</f>
        <v>0</v>
      </c>
      <c r="J258" s="170"/>
    </row>
    <row r="259" s="125" customFormat="true" ht="20.1" hidden="false" customHeight="true" outlineLevel="0" collapsed="false">
      <c r="A259" s="255"/>
      <c r="B259" s="256" t="s">
        <v>45</v>
      </c>
      <c r="C259" s="105" t="n">
        <v>0</v>
      </c>
      <c r="D259" s="123" t="s">
        <v>43</v>
      </c>
      <c r="E259" s="98"/>
      <c r="F259" s="250" t="n">
        <f aca="false">+C259*E259</f>
        <v>0</v>
      </c>
      <c r="G259" s="259"/>
      <c r="H259" s="250" t="n">
        <f aca="false">+C259*G259</f>
        <v>0</v>
      </c>
      <c r="I259" s="250" t="n">
        <f aca="false">+F259+H259</f>
        <v>0</v>
      </c>
      <c r="J259" s="170"/>
      <c r="K259" s="109"/>
    </row>
    <row r="260" s="125" customFormat="true" ht="20.1" hidden="false" customHeight="true" outlineLevel="0" collapsed="false">
      <c r="A260" s="251"/>
      <c r="B260" s="256" t="s">
        <v>46</v>
      </c>
      <c r="C260" s="105" t="n">
        <v>154.264</v>
      </c>
      <c r="D260" s="123" t="s">
        <v>43</v>
      </c>
      <c r="E260" s="98"/>
      <c r="F260" s="250" t="n">
        <f aca="false">+C260*E260</f>
        <v>0</v>
      </c>
      <c r="G260" s="259"/>
      <c r="H260" s="250" t="n">
        <f aca="false">+C260*G260</f>
        <v>0</v>
      </c>
      <c r="I260" s="250" t="n">
        <f aca="false">+F260+H260</f>
        <v>0</v>
      </c>
      <c r="J260" s="170"/>
      <c r="K260" s="109"/>
    </row>
    <row r="261" s="125" customFormat="true" ht="20.1" hidden="false" customHeight="true" outlineLevel="0" collapsed="false">
      <c r="A261" s="247"/>
      <c r="B261" s="126" t="s">
        <v>47</v>
      </c>
      <c r="C261" s="105" t="n">
        <v>5362.654</v>
      </c>
      <c r="D261" s="198" t="s">
        <v>43</v>
      </c>
      <c r="E261" s="98"/>
      <c r="F261" s="250" t="n">
        <f aca="false">+C261*E261</f>
        <v>0</v>
      </c>
      <c r="G261" s="259"/>
      <c r="H261" s="250" t="n">
        <f aca="false">+C261*G261</f>
        <v>0</v>
      </c>
      <c r="I261" s="250" t="n">
        <f aca="false">+F261+H261</f>
        <v>0</v>
      </c>
      <c r="J261" s="170"/>
      <c r="K261" s="109"/>
    </row>
    <row r="262" s="125" customFormat="true" ht="20.1" hidden="false" customHeight="true" outlineLevel="0" collapsed="false">
      <c r="A262" s="247"/>
      <c r="B262" s="126" t="s">
        <v>48</v>
      </c>
      <c r="C262" s="105" t="n">
        <v>662.09</v>
      </c>
      <c r="D262" s="198" t="s">
        <v>43</v>
      </c>
      <c r="E262" s="98"/>
      <c r="F262" s="250" t="n">
        <f aca="false">+C262*E262</f>
        <v>0</v>
      </c>
      <c r="G262" s="259"/>
      <c r="H262" s="250" t="n">
        <f aca="false">+C262*G262</f>
        <v>0</v>
      </c>
      <c r="I262" s="250" t="n">
        <f aca="false">+F262+H262</f>
        <v>0</v>
      </c>
      <c r="J262" s="170"/>
      <c r="K262" s="109"/>
    </row>
    <row r="263" s="125" customFormat="true" ht="20.1" hidden="false" customHeight="true" outlineLevel="0" collapsed="false">
      <c r="A263" s="251"/>
      <c r="B263" s="126" t="s">
        <v>49</v>
      </c>
      <c r="C263" s="105" t="n">
        <v>284.911</v>
      </c>
      <c r="D263" s="123" t="s">
        <v>43</v>
      </c>
      <c r="E263" s="98"/>
      <c r="F263" s="250" t="n">
        <f aca="false">+C263*E263</f>
        <v>0</v>
      </c>
      <c r="G263" s="259"/>
      <c r="H263" s="250" t="n">
        <f aca="false">+C263*G263</f>
        <v>0</v>
      </c>
      <c r="I263" s="250" t="n">
        <f aca="false">+F263+H263</f>
        <v>0</v>
      </c>
      <c r="J263" s="170"/>
      <c r="K263" s="109"/>
    </row>
    <row r="264" s="125" customFormat="true" ht="20.1" hidden="false" customHeight="true" outlineLevel="0" collapsed="false">
      <c r="A264" s="247"/>
      <c r="B264" s="126" t="s">
        <v>50</v>
      </c>
      <c r="C264" s="98" t="n">
        <v>0</v>
      </c>
      <c r="D264" s="123" t="s">
        <v>43</v>
      </c>
      <c r="E264" s="98"/>
      <c r="F264" s="250" t="n">
        <f aca="false">+C264*E264</f>
        <v>0</v>
      </c>
      <c r="G264" s="259"/>
      <c r="H264" s="250" t="n">
        <f aca="false">+C264*G264</f>
        <v>0</v>
      </c>
      <c r="I264" s="250" t="n">
        <f aca="false">+F264+H264</f>
        <v>0</v>
      </c>
      <c r="J264" s="170"/>
      <c r="K264" s="109"/>
    </row>
    <row r="265" s="7" customFormat="true" ht="20.1" hidden="false" customHeight="true" outlineLevel="0" collapsed="false">
      <c r="A265" s="175"/>
      <c r="B265" s="180" t="s">
        <v>51</v>
      </c>
      <c r="C265" s="98" t="n">
        <v>116.6</v>
      </c>
      <c r="D265" s="198" t="s">
        <v>43</v>
      </c>
      <c r="E265" s="98"/>
      <c r="F265" s="250" t="n">
        <f aca="false">+C265*E265</f>
        <v>0</v>
      </c>
      <c r="G265" s="259"/>
      <c r="H265" s="250" t="n">
        <f aca="false">+C265*G265</f>
        <v>0</v>
      </c>
      <c r="I265" s="250" t="n">
        <f aca="false">+F265+H265</f>
        <v>0</v>
      </c>
      <c r="J265" s="59"/>
      <c r="K265" s="109"/>
    </row>
    <row r="266" s="7" customFormat="true" ht="20.1" hidden="false" customHeight="true" outlineLevel="0" collapsed="false">
      <c r="A266" s="238" t="s">
        <v>52</v>
      </c>
      <c r="B266" s="239" t="s">
        <v>98</v>
      </c>
      <c r="C266" s="129" t="n">
        <v>112.53</v>
      </c>
      <c r="D266" s="130" t="s">
        <v>73</v>
      </c>
      <c r="E266" s="221"/>
      <c r="F266" s="241" t="n">
        <f aca="false">+C266*E266</f>
        <v>0</v>
      </c>
      <c r="G266" s="242"/>
      <c r="H266" s="241" t="n">
        <f aca="false">+C266*G266</f>
        <v>0</v>
      </c>
      <c r="I266" s="241" t="n">
        <f aca="false">+F266+H266</f>
        <v>0</v>
      </c>
      <c r="J266" s="59"/>
    </row>
    <row r="267" s="7" customFormat="true" ht="20.1" hidden="false" customHeight="true" outlineLevel="0" collapsed="false">
      <c r="A267" s="238" t="s">
        <v>52</v>
      </c>
      <c r="B267" s="239" t="s">
        <v>99</v>
      </c>
      <c r="C267" s="129" t="n">
        <v>140.085</v>
      </c>
      <c r="D267" s="130" t="s">
        <v>73</v>
      </c>
      <c r="E267" s="221"/>
      <c r="F267" s="241" t="n">
        <f aca="false">+C267*E267</f>
        <v>0</v>
      </c>
      <c r="G267" s="242"/>
      <c r="H267" s="241" t="n">
        <f aca="false">+C267*G267</f>
        <v>0</v>
      </c>
      <c r="I267" s="241" t="n">
        <f aca="false">+F267+H267</f>
        <v>0</v>
      </c>
      <c r="J267" s="59"/>
    </row>
    <row r="268" s="7" customFormat="true" ht="20.1" hidden="false" customHeight="true" outlineLevel="0" collapsed="false">
      <c r="A268" s="114"/>
      <c r="B268" s="97"/>
      <c r="C268" s="173"/>
      <c r="D268" s="111"/>
      <c r="E268" s="112"/>
      <c r="F268" s="77" t="n">
        <f aca="false">+C268*E268</f>
        <v>0</v>
      </c>
      <c r="G268" s="58"/>
      <c r="H268" s="77" t="n">
        <f aca="false">+C268*G268</f>
        <v>0</v>
      </c>
      <c r="I268" s="77" t="n">
        <f aca="false">+F268+H268</f>
        <v>0</v>
      </c>
      <c r="J268" s="59"/>
    </row>
    <row r="269" s="7" customFormat="true" ht="20.1" hidden="false" customHeight="true" outlineLevel="0" collapsed="false">
      <c r="A269" s="159"/>
      <c r="B269" s="228" t="s">
        <v>108</v>
      </c>
      <c r="C269" s="229"/>
      <c r="D269" s="230"/>
      <c r="E269" s="163"/>
      <c r="F269" s="164" t="n">
        <f aca="false">SUM(F252:F268)</f>
        <v>0</v>
      </c>
      <c r="G269" s="164"/>
      <c r="H269" s="164" t="n">
        <f aca="false">SUM(H252:H268)</f>
        <v>0</v>
      </c>
      <c r="I269" s="164" t="n">
        <f aca="false">SUM(I252:I268)</f>
        <v>0</v>
      </c>
      <c r="J269" s="165"/>
    </row>
    <row r="270" s="7" customFormat="true" ht="20.1" hidden="false" customHeight="true" outlineLevel="0" collapsed="false">
      <c r="A270" s="258" t="n">
        <v>3.14</v>
      </c>
      <c r="B270" s="231" t="s">
        <v>19</v>
      </c>
      <c r="C270" s="232"/>
      <c r="D270" s="233"/>
      <c r="E270" s="234"/>
      <c r="F270" s="77" t="n">
        <f aca="false">+C270*E270</f>
        <v>0</v>
      </c>
      <c r="G270" s="58"/>
      <c r="H270" s="77" t="n">
        <f aca="false">+C270*G270</f>
        <v>0</v>
      </c>
      <c r="I270" s="77" t="n">
        <f aca="false">+F270+H270</f>
        <v>0</v>
      </c>
      <c r="J270" s="113"/>
    </row>
    <row r="271" s="125" customFormat="true" ht="20.1" hidden="false" customHeight="true" outlineLevel="0" collapsed="false">
      <c r="A271" s="247"/>
      <c r="B271" s="248" t="s">
        <v>92</v>
      </c>
      <c r="C271" s="105" t="n">
        <v>114.356</v>
      </c>
      <c r="D271" s="198" t="s">
        <v>34</v>
      </c>
      <c r="E271" s="131"/>
      <c r="F271" s="250" t="n">
        <f aca="false">+C271*E271</f>
        <v>0</v>
      </c>
      <c r="G271" s="259"/>
      <c r="H271" s="250" t="n">
        <f aca="false">+C271*G271</f>
        <v>0</v>
      </c>
      <c r="I271" s="250" t="n">
        <f aca="false">+F271+H271</f>
        <v>0</v>
      </c>
      <c r="J271" s="170"/>
      <c r="K271" s="109"/>
    </row>
    <row r="272" s="125" customFormat="true" ht="20.1" hidden="false" customHeight="true" outlineLevel="0" collapsed="false">
      <c r="A272" s="251"/>
      <c r="B272" s="236" t="s">
        <v>93</v>
      </c>
      <c r="C272" s="105" t="n">
        <v>474.837</v>
      </c>
      <c r="D272" s="123" t="s">
        <v>40</v>
      </c>
      <c r="E272" s="98"/>
      <c r="F272" s="250" t="n">
        <f aca="false">+C272*E272</f>
        <v>0</v>
      </c>
      <c r="G272" s="259"/>
      <c r="H272" s="250" t="n">
        <f aca="false">+C272*G272</f>
        <v>0</v>
      </c>
      <c r="I272" s="250" t="n">
        <f aca="false">+F272+H272</f>
        <v>0</v>
      </c>
      <c r="J272" s="170"/>
      <c r="K272" s="109"/>
    </row>
    <row r="273" s="125" customFormat="true" ht="20.1" hidden="false" customHeight="true" outlineLevel="0" collapsed="false">
      <c r="A273" s="247"/>
      <c r="B273" s="253" t="s">
        <v>94</v>
      </c>
      <c r="C273" s="105" t="n">
        <v>526.735</v>
      </c>
      <c r="D273" s="198" t="s">
        <v>40</v>
      </c>
      <c r="E273" s="98"/>
      <c r="F273" s="250" t="n">
        <f aca="false">+C273*E273</f>
        <v>0</v>
      </c>
      <c r="G273" s="259"/>
      <c r="H273" s="250" t="n">
        <f aca="false">+C273*G273</f>
        <v>0</v>
      </c>
      <c r="I273" s="250" t="n">
        <f aca="false">+F273+H273</f>
        <v>0</v>
      </c>
      <c r="J273" s="170"/>
      <c r="K273" s="109"/>
    </row>
    <row r="274" s="125" customFormat="true" ht="20.1" hidden="false" customHeight="true" outlineLevel="0" collapsed="false">
      <c r="A274" s="247"/>
      <c r="B274" s="253" t="s">
        <v>95</v>
      </c>
      <c r="C274" s="105" t="n">
        <v>0</v>
      </c>
      <c r="D274" s="198" t="s">
        <v>40</v>
      </c>
      <c r="E274" s="98"/>
      <c r="F274" s="250" t="n">
        <f aca="false">+C274*E274</f>
        <v>0</v>
      </c>
      <c r="G274" s="259"/>
      <c r="H274" s="250" t="n">
        <f aca="false">+C274*G274</f>
        <v>0</v>
      </c>
      <c r="I274" s="250" t="n">
        <f aca="false">+F274+H274</f>
        <v>0</v>
      </c>
      <c r="J274" s="170"/>
    </row>
    <row r="275" s="125" customFormat="true" ht="20.1" hidden="false" customHeight="true" outlineLevel="0" collapsed="false">
      <c r="A275" s="247"/>
      <c r="B275" s="180" t="s">
        <v>96</v>
      </c>
      <c r="C275" s="98" t="n">
        <v>132</v>
      </c>
      <c r="D275" s="198" t="s">
        <v>43</v>
      </c>
      <c r="E275" s="98"/>
      <c r="F275" s="250" t="n">
        <f aca="false">+C275*E275</f>
        <v>0</v>
      </c>
      <c r="G275" s="259"/>
      <c r="H275" s="250" t="n">
        <f aca="false">+C275*G275</f>
        <v>0</v>
      </c>
      <c r="I275" s="250" t="n">
        <f aca="false">+F275+H275</f>
        <v>0</v>
      </c>
      <c r="J275" s="237"/>
      <c r="K275" s="109"/>
    </row>
    <row r="276" s="125" customFormat="true" ht="20.1" hidden="false" customHeight="true" outlineLevel="0" collapsed="false">
      <c r="A276" s="247"/>
      <c r="B276" s="254" t="s">
        <v>97</v>
      </c>
      <c r="C276" s="105" t="n">
        <v>0</v>
      </c>
      <c r="D276" s="198"/>
      <c r="E276" s="110"/>
      <c r="F276" s="250" t="n">
        <f aca="false">+C276*E276</f>
        <v>0</v>
      </c>
      <c r="G276" s="259"/>
      <c r="H276" s="250" t="n">
        <f aca="false">+C276*G276</f>
        <v>0</v>
      </c>
      <c r="I276" s="250" t="n">
        <f aca="false">+F276+H276</f>
        <v>0</v>
      </c>
      <c r="J276" s="170"/>
    </row>
    <row r="277" s="125" customFormat="true" ht="20.1" hidden="false" customHeight="true" outlineLevel="0" collapsed="false">
      <c r="A277" s="255"/>
      <c r="B277" s="256" t="s">
        <v>45</v>
      </c>
      <c r="C277" s="105" t="n">
        <v>0</v>
      </c>
      <c r="D277" s="123" t="s">
        <v>43</v>
      </c>
      <c r="E277" s="98"/>
      <c r="F277" s="250" t="n">
        <f aca="false">+C277*E277</f>
        <v>0</v>
      </c>
      <c r="G277" s="259"/>
      <c r="H277" s="250" t="n">
        <f aca="false">+C277*G277</f>
        <v>0</v>
      </c>
      <c r="I277" s="250" t="n">
        <f aca="false">+F277+H277</f>
        <v>0</v>
      </c>
      <c r="J277" s="170"/>
      <c r="K277" s="109"/>
    </row>
    <row r="278" s="125" customFormat="true" ht="20.1" hidden="false" customHeight="true" outlineLevel="0" collapsed="false">
      <c r="A278" s="251"/>
      <c r="B278" s="256" t="s">
        <v>46</v>
      </c>
      <c r="C278" s="105" t="n">
        <v>154.264</v>
      </c>
      <c r="D278" s="123" t="s">
        <v>43</v>
      </c>
      <c r="E278" s="98"/>
      <c r="F278" s="250" t="n">
        <f aca="false">+C278*E278</f>
        <v>0</v>
      </c>
      <c r="G278" s="259"/>
      <c r="H278" s="250" t="n">
        <f aca="false">+C278*G278</f>
        <v>0</v>
      </c>
      <c r="I278" s="250" t="n">
        <f aca="false">+F278+H278</f>
        <v>0</v>
      </c>
      <c r="J278" s="170"/>
      <c r="K278" s="109"/>
    </row>
    <row r="279" s="125" customFormat="true" ht="20.1" hidden="false" customHeight="true" outlineLevel="0" collapsed="false">
      <c r="A279" s="247"/>
      <c r="B279" s="126" t="s">
        <v>47</v>
      </c>
      <c r="C279" s="105" t="n">
        <v>5362.654</v>
      </c>
      <c r="D279" s="198" t="s">
        <v>43</v>
      </c>
      <c r="E279" s="98"/>
      <c r="F279" s="250" t="n">
        <f aca="false">+C279*E279</f>
        <v>0</v>
      </c>
      <c r="G279" s="259"/>
      <c r="H279" s="250" t="n">
        <f aca="false">+C279*G279</f>
        <v>0</v>
      </c>
      <c r="I279" s="250" t="n">
        <f aca="false">+F279+H279</f>
        <v>0</v>
      </c>
      <c r="J279" s="170"/>
      <c r="K279" s="109"/>
    </row>
    <row r="280" s="125" customFormat="true" ht="20.1" hidden="false" customHeight="true" outlineLevel="0" collapsed="false">
      <c r="A280" s="247"/>
      <c r="B280" s="126" t="s">
        <v>48</v>
      </c>
      <c r="C280" s="105" t="n">
        <v>662.09</v>
      </c>
      <c r="D280" s="198" t="s">
        <v>43</v>
      </c>
      <c r="E280" s="98"/>
      <c r="F280" s="250" t="n">
        <f aca="false">+C280*E280</f>
        <v>0</v>
      </c>
      <c r="G280" s="259"/>
      <c r="H280" s="250" t="n">
        <f aca="false">+C280*G280</f>
        <v>0</v>
      </c>
      <c r="I280" s="250" t="n">
        <f aca="false">+F280+H280</f>
        <v>0</v>
      </c>
      <c r="J280" s="170"/>
      <c r="K280" s="109"/>
    </row>
    <row r="281" s="125" customFormat="true" ht="20.1" hidden="false" customHeight="true" outlineLevel="0" collapsed="false">
      <c r="A281" s="251"/>
      <c r="B281" s="126" t="s">
        <v>49</v>
      </c>
      <c r="C281" s="105" t="n">
        <v>284.911</v>
      </c>
      <c r="D281" s="123" t="s">
        <v>43</v>
      </c>
      <c r="E281" s="98"/>
      <c r="F281" s="250" t="n">
        <f aca="false">+C281*E281</f>
        <v>0</v>
      </c>
      <c r="G281" s="259"/>
      <c r="H281" s="250"/>
      <c r="I281" s="250" t="n">
        <f aca="false">+F281+H281</f>
        <v>0</v>
      </c>
      <c r="J281" s="170"/>
      <c r="K281" s="109"/>
    </row>
    <row r="282" s="125" customFormat="true" ht="20.1" hidden="false" customHeight="true" outlineLevel="0" collapsed="false">
      <c r="A282" s="247"/>
      <c r="B282" s="126" t="s">
        <v>50</v>
      </c>
      <c r="C282" s="98" t="n">
        <v>0</v>
      </c>
      <c r="D282" s="123" t="s">
        <v>43</v>
      </c>
      <c r="E282" s="98"/>
      <c r="F282" s="250" t="n">
        <f aca="false">+C282*E282</f>
        <v>0</v>
      </c>
      <c r="G282" s="259"/>
      <c r="H282" s="250" t="n">
        <f aca="false">+C282*G282</f>
        <v>0</v>
      </c>
      <c r="I282" s="250" t="n">
        <f aca="false">+F282+H282</f>
        <v>0</v>
      </c>
      <c r="J282" s="170"/>
      <c r="K282" s="109"/>
    </row>
    <row r="283" s="125" customFormat="true" ht="20.1" hidden="false" customHeight="true" outlineLevel="0" collapsed="false">
      <c r="A283" s="257"/>
      <c r="B283" s="180" t="s">
        <v>51</v>
      </c>
      <c r="C283" s="98" t="n">
        <v>116.6</v>
      </c>
      <c r="D283" s="198" t="s">
        <v>43</v>
      </c>
      <c r="E283" s="98"/>
      <c r="F283" s="250" t="n">
        <f aca="false">+C283*E283</f>
        <v>0</v>
      </c>
      <c r="G283" s="259"/>
      <c r="H283" s="250" t="n">
        <f aca="false">+C283*G283</f>
        <v>0</v>
      </c>
      <c r="I283" s="250" t="n">
        <f aca="false">+F283+H283</f>
        <v>0</v>
      </c>
      <c r="J283" s="170"/>
      <c r="K283" s="109"/>
    </row>
    <row r="284" s="125" customFormat="true" ht="20.1" hidden="false" customHeight="true" outlineLevel="0" collapsed="false">
      <c r="A284" s="238" t="s">
        <v>52</v>
      </c>
      <c r="B284" s="239" t="s">
        <v>98</v>
      </c>
      <c r="C284" s="129" t="n">
        <v>112.53</v>
      </c>
      <c r="D284" s="130" t="s">
        <v>73</v>
      </c>
      <c r="E284" s="221"/>
      <c r="F284" s="241" t="n">
        <f aca="false">+C284*E284</f>
        <v>0</v>
      </c>
      <c r="G284" s="242"/>
      <c r="H284" s="241" t="n">
        <f aca="false">+C284*G284</f>
        <v>0</v>
      </c>
      <c r="I284" s="241" t="n">
        <f aca="false">+F284+H284</f>
        <v>0</v>
      </c>
      <c r="J284" s="170"/>
    </row>
    <row r="285" s="125" customFormat="true" ht="20.1" hidden="false" customHeight="true" outlineLevel="0" collapsed="false">
      <c r="A285" s="238" t="s">
        <v>52</v>
      </c>
      <c r="B285" s="239" t="s">
        <v>99</v>
      </c>
      <c r="C285" s="129" t="n">
        <v>140.085</v>
      </c>
      <c r="D285" s="130" t="s">
        <v>73</v>
      </c>
      <c r="E285" s="221"/>
      <c r="F285" s="241" t="n">
        <f aca="false">+C285*E285</f>
        <v>0</v>
      </c>
      <c r="G285" s="242"/>
      <c r="H285" s="241" t="n">
        <f aca="false">+C285*G285</f>
        <v>0</v>
      </c>
      <c r="I285" s="241" t="n">
        <f aca="false">+F285+H285</f>
        <v>0</v>
      </c>
      <c r="J285" s="170"/>
    </row>
    <row r="286" s="7" customFormat="true" ht="20.1" hidden="false" customHeight="true" outlineLevel="0" collapsed="false">
      <c r="A286" s="114"/>
      <c r="B286" s="97"/>
      <c r="C286" s="173"/>
      <c r="D286" s="111"/>
      <c r="E286" s="112"/>
      <c r="F286" s="77" t="n">
        <f aca="false">+C286*E286</f>
        <v>0</v>
      </c>
      <c r="G286" s="58"/>
      <c r="H286" s="77" t="n">
        <f aca="false">+C286*G286</f>
        <v>0</v>
      </c>
      <c r="I286" s="77" t="n">
        <f aca="false">+F286+H286</f>
        <v>0</v>
      </c>
      <c r="J286" s="59"/>
      <c r="K286" s="125"/>
    </row>
    <row r="287" s="7" customFormat="true" ht="20.1" hidden="false" customHeight="true" outlineLevel="0" collapsed="false">
      <c r="A287" s="159"/>
      <c r="B287" s="228" t="s">
        <v>109</v>
      </c>
      <c r="C287" s="229"/>
      <c r="D287" s="230"/>
      <c r="E287" s="163"/>
      <c r="F287" s="164" t="n">
        <f aca="false">SUM(F270:F286)</f>
        <v>0</v>
      </c>
      <c r="G287" s="164"/>
      <c r="H287" s="164" t="n">
        <f aca="false">SUM(H270:H286)</f>
        <v>0</v>
      </c>
      <c r="I287" s="164" t="n">
        <f aca="false">SUM(I270:I286)</f>
        <v>0</v>
      </c>
      <c r="J287" s="165"/>
    </row>
    <row r="288" s="7" customFormat="true" ht="20.1" hidden="false" customHeight="true" outlineLevel="0" collapsed="false">
      <c r="A288" s="114" t="n">
        <v>3.15</v>
      </c>
      <c r="B288" s="231" t="s">
        <v>110</v>
      </c>
      <c r="C288" s="232"/>
      <c r="D288" s="233"/>
      <c r="E288" s="234"/>
      <c r="F288" s="77" t="n">
        <f aca="false">+C288*E288</f>
        <v>0</v>
      </c>
      <c r="G288" s="58"/>
      <c r="H288" s="77" t="n">
        <f aca="false">+C288*G288</f>
        <v>0</v>
      </c>
      <c r="I288" s="77" t="n">
        <f aca="false">+F288+H288</f>
        <v>0</v>
      </c>
      <c r="J288" s="59"/>
    </row>
    <row r="289" s="7" customFormat="true" ht="20.1" hidden="false" customHeight="true" outlineLevel="0" collapsed="false">
      <c r="A289" s="114"/>
      <c r="B289" s="235" t="s">
        <v>92</v>
      </c>
      <c r="C289" s="105" t="n">
        <v>113.344</v>
      </c>
      <c r="D289" s="198" t="s">
        <v>34</v>
      </c>
      <c r="E289" s="131"/>
      <c r="F289" s="250" t="n">
        <f aca="false">+C289*E289</f>
        <v>0</v>
      </c>
      <c r="G289" s="259"/>
      <c r="H289" s="250" t="n">
        <f aca="false">+C289*G289</f>
        <v>0</v>
      </c>
      <c r="I289" s="250" t="n">
        <f aca="false">+F289+H289</f>
        <v>0</v>
      </c>
      <c r="J289" s="59"/>
      <c r="K289" s="109"/>
    </row>
    <row r="290" s="125" customFormat="true" ht="20.1" hidden="false" customHeight="true" outlineLevel="0" collapsed="false">
      <c r="A290" s="247"/>
      <c r="B290" s="253" t="s">
        <v>111</v>
      </c>
      <c r="C290" s="105" t="n">
        <v>0</v>
      </c>
      <c r="D290" s="198"/>
      <c r="E290" s="260"/>
      <c r="F290" s="250" t="n">
        <f aca="false">+C290*E290</f>
        <v>0</v>
      </c>
      <c r="G290" s="259"/>
      <c r="H290" s="250" t="n">
        <f aca="false">+C290*G290</f>
        <v>0</v>
      </c>
      <c r="I290" s="250" t="n">
        <f aca="false">+F290+H290</f>
        <v>0</v>
      </c>
      <c r="J290" s="170"/>
    </row>
    <row r="291" s="125" customFormat="true" ht="20.1" hidden="false" customHeight="true" outlineLevel="0" collapsed="false">
      <c r="A291" s="251"/>
      <c r="B291" s="236" t="s">
        <v>93</v>
      </c>
      <c r="C291" s="105" t="n">
        <v>474.837</v>
      </c>
      <c r="D291" s="123" t="s">
        <v>40</v>
      </c>
      <c r="E291" s="98"/>
      <c r="F291" s="250" t="n">
        <f aca="false">+C291*E291</f>
        <v>0</v>
      </c>
      <c r="G291" s="259"/>
      <c r="H291" s="250" t="n">
        <f aca="false">+C291*G291</f>
        <v>0</v>
      </c>
      <c r="I291" s="250" t="n">
        <f aca="false">+F291+H291</f>
        <v>0</v>
      </c>
      <c r="J291" s="170"/>
      <c r="K291" s="109"/>
    </row>
    <row r="292" s="125" customFormat="true" ht="20.1" hidden="false" customHeight="true" outlineLevel="0" collapsed="false">
      <c r="A292" s="247"/>
      <c r="B292" s="253" t="s">
        <v>94</v>
      </c>
      <c r="C292" s="105" t="n">
        <v>613.679</v>
      </c>
      <c r="D292" s="198" t="s">
        <v>40</v>
      </c>
      <c r="E292" s="98"/>
      <c r="F292" s="250" t="n">
        <f aca="false">+C292*E292</f>
        <v>0</v>
      </c>
      <c r="G292" s="259"/>
      <c r="H292" s="250" t="n">
        <f aca="false">+C292*G292</f>
        <v>0</v>
      </c>
      <c r="I292" s="250" t="n">
        <f aca="false">+F292+H292</f>
        <v>0</v>
      </c>
      <c r="J292" s="170"/>
      <c r="K292" s="109"/>
    </row>
    <row r="293" s="125" customFormat="true" ht="20.1" hidden="false" customHeight="true" outlineLevel="0" collapsed="false">
      <c r="A293" s="247"/>
      <c r="B293" s="253" t="s">
        <v>95</v>
      </c>
      <c r="C293" s="105" t="n">
        <v>0</v>
      </c>
      <c r="D293" s="198" t="s">
        <v>40</v>
      </c>
      <c r="E293" s="98"/>
      <c r="F293" s="250" t="n">
        <f aca="false">+C293*E293</f>
        <v>0</v>
      </c>
      <c r="G293" s="259"/>
      <c r="H293" s="250" t="n">
        <f aca="false">+C293*G293</f>
        <v>0</v>
      </c>
      <c r="I293" s="250" t="n">
        <f aca="false">+F293+H293</f>
        <v>0</v>
      </c>
      <c r="J293" s="170"/>
    </row>
    <row r="294" s="125" customFormat="true" ht="20.1" hidden="false" customHeight="true" outlineLevel="0" collapsed="false">
      <c r="A294" s="247"/>
      <c r="B294" s="180" t="s">
        <v>96</v>
      </c>
      <c r="C294" s="98" t="n">
        <v>154</v>
      </c>
      <c r="D294" s="198" t="s">
        <v>43</v>
      </c>
      <c r="E294" s="98"/>
      <c r="F294" s="250" t="n">
        <f aca="false">+C294*E294</f>
        <v>0</v>
      </c>
      <c r="G294" s="259"/>
      <c r="H294" s="250" t="n">
        <f aca="false">+C294*G294</f>
        <v>0</v>
      </c>
      <c r="I294" s="250" t="n">
        <f aca="false">+F294+H294</f>
        <v>0</v>
      </c>
      <c r="J294" s="237"/>
      <c r="K294" s="109"/>
    </row>
    <row r="295" s="125" customFormat="true" ht="20.1" hidden="false" customHeight="true" outlineLevel="0" collapsed="false">
      <c r="A295" s="247"/>
      <c r="B295" s="254" t="s">
        <v>97</v>
      </c>
      <c r="C295" s="105" t="n">
        <v>0</v>
      </c>
      <c r="D295" s="198"/>
      <c r="E295" s="110"/>
      <c r="F295" s="250" t="n">
        <f aca="false">+C295*E295</f>
        <v>0</v>
      </c>
      <c r="G295" s="259"/>
      <c r="H295" s="250" t="n">
        <f aca="false">+C295*G295</f>
        <v>0</v>
      </c>
      <c r="I295" s="250" t="n">
        <f aca="false">+F295+H295</f>
        <v>0</v>
      </c>
      <c r="J295" s="170"/>
    </row>
    <row r="296" s="125" customFormat="true" ht="20.1" hidden="false" customHeight="true" outlineLevel="0" collapsed="false">
      <c r="A296" s="255"/>
      <c r="B296" s="256" t="s">
        <v>45</v>
      </c>
      <c r="C296" s="105" t="n">
        <v>0</v>
      </c>
      <c r="D296" s="123" t="s">
        <v>43</v>
      </c>
      <c r="E296" s="98"/>
      <c r="F296" s="250" t="n">
        <f aca="false">+C296*E296</f>
        <v>0</v>
      </c>
      <c r="G296" s="259"/>
      <c r="H296" s="250" t="n">
        <f aca="false">+C296*G296</f>
        <v>0</v>
      </c>
      <c r="I296" s="250" t="n">
        <f aca="false">+F296+H296</f>
        <v>0</v>
      </c>
      <c r="J296" s="170"/>
      <c r="K296" s="109"/>
    </row>
    <row r="297" s="125" customFormat="true" ht="20.1" hidden="false" customHeight="true" outlineLevel="0" collapsed="false">
      <c r="A297" s="251"/>
      <c r="B297" s="256" t="s">
        <v>46</v>
      </c>
      <c r="C297" s="105" t="n">
        <v>211.827</v>
      </c>
      <c r="D297" s="123" t="s">
        <v>43</v>
      </c>
      <c r="E297" s="98"/>
      <c r="F297" s="250" t="n">
        <f aca="false">+C297*E297</f>
        <v>0</v>
      </c>
      <c r="G297" s="259"/>
      <c r="H297" s="250" t="n">
        <f aca="false">+C297*G297</f>
        <v>0</v>
      </c>
      <c r="I297" s="250" t="n">
        <f aca="false">+F297+H297</f>
        <v>0</v>
      </c>
      <c r="J297" s="170"/>
      <c r="K297" s="109"/>
    </row>
    <row r="298" s="125" customFormat="true" ht="20.1" hidden="false" customHeight="true" outlineLevel="0" collapsed="false">
      <c r="A298" s="247"/>
      <c r="B298" s="126" t="s">
        <v>47</v>
      </c>
      <c r="C298" s="105" t="n">
        <v>6594.962</v>
      </c>
      <c r="D298" s="198" t="s">
        <v>43</v>
      </c>
      <c r="E298" s="98"/>
      <c r="F298" s="250" t="n">
        <f aca="false">+C298*E298</f>
        <v>0</v>
      </c>
      <c r="G298" s="259"/>
      <c r="H298" s="250" t="n">
        <f aca="false">+C298*G298</f>
        <v>0</v>
      </c>
      <c r="I298" s="250" t="n">
        <f aca="false">+F298+H298</f>
        <v>0</v>
      </c>
      <c r="J298" s="170"/>
      <c r="K298" s="109"/>
    </row>
    <row r="299" s="125" customFormat="true" ht="20.1" hidden="false" customHeight="true" outlineLevel="0" collapsed="false">
      <c r="A299" s="247"/>
      <c r="B299" s="126" t="s">
        <v>48</v>
      </c>
      <c r="C299" s="105" t="n">
        <v>677.292</v>
      </c>
      <c r="D299" s="198" t="s">
        <v>43</v>
      </c>
      <c r="E299" s="98"/>
      <c r="F299" s="250" t="n">
        <f aca="false">+C299*E299</f>
        <v>0</v>
      </c>
      <c r="G299" s="259"/>
      <c r="H299" s="250" t="n">
        <f aca="false">+C299*G299</f>
        <v>0</v>
      </c>
      <c r="I299" s="250" t="n">
        <f aca="false">+F299+H299</f>
        <v>0</v>
      </c>
      <c r="J299" s="170"/>
      <c r="K299" s="109"/>
    </row>
    <row r="300" s="125" customFormat="true" ht="20.1" hidden="false" customHeight="true" outlineLevel="0" collapsed="false">
      <c r="A300" s="251"/>
      <c r="B300" s="126" t="s">
        <v>49</v>
      </c>
      <c r="C300" s="105" t="n">
        <v>631.301</v>
      </c>
      <c r="D300" s="123" t="s">
        <v>43</v>
      </c>
      <c r="E300" s="98"/>
      <c r="F300" s="250" t="n">
        <f aca="false">+C300*E300</f>
        <v>0</v>
      </c>
      <c r="G300" s="259"/>
      <c r="H300" s="250" t="n">
        <f aca="false">+C300*G300</f>
        <v>0</v>
      </c>
      <c r="I300" s="250" t="n">
        <f aca="false">+F300+H300</f>
        <v>0</v>
      </c>
      <c r="J300" s="170"/>
      <c r="K300" s="109"/>
    </row>
    <row r="301" s="125" customFormat="true" ht="20.1" hidden="false" customHeight="true" outlineLevel="0" collapsed="false">
      <c r="A301" s="251"/>
      <c r="B301" s="126" t="s">
        <v>50</v>
      </c>
      <c r="C301" s="105" t="n">
        <v>0</v>
      </c>
      <c r="D301" s="123" t="s">
        <v>43</v>
      </c>
      <c r="E301" s="98"/>
      <c r="F301" s="250" t="n">
        <f aca="false">+C301*E301</f>
        <v>0</v>
      </c>
      <c r="G301" s="259"/>
      <c r="H301" s="250" t="n">
        <f aca="false">+C301*G301</f>
        <v>0</v>
      </c>
      <c r="I301" s="250" t="n">
        <f aca="false">+F301+H301</f>
        <v>0</v>
      </c>
      <c r="J301" s="170"/>
      <c r="K301" s="109"/>
    </row>
    <row r="302" s="125" customFormat="true" ht="20.1" hidden="false" customHeight="true" outlineLevel="0" collapsed="false">
      <c r="A302" s="247"/>
      <c r="B302" s="180" t="s">
        <v>112</v>
      </c>
      <c r="C302" s="105" t="n">
        <v>0</v>
      </c>
      <c r="D302" s="198" t="s">
        <v>40</v>
      </c>
      <c r="E302" s="98"/>
      <c r="F302" s="250" t="n">
        <f aca="false">+C302*E302</f>
        <v>0</v>
      </c>
      <c r="G302" s="259"/>
      <c r="H302" s="250" t="n">
        <f aca="false">+C302*G302</f>
        <v>0</v>
      </c>
      <c r="I302" s="250" t="n">
        <f aca="false">+F302+H302</f>
        <v>0</v>
      </c>
      <c r="J302" s="170"/>
    </row>
    <row r="303" s="125" customFormat="true" ht="20.1" hidden="false" customHeight="true" outlineLevel="0" collapsed="false">
      <c r="A303" s="257"/>
      <c r="B303" s="180" t="s">
        <v>51</v>
      </c>
      <c r="C303" s="98" t="n">
        <v>146.3</v>
      </c>
      <c r="D303" s="198" t="s">
        <v>43</v>
      </c>
      <c r="E303" s="98" t="n">
        <v>80</v>
      </c>
      <c r="F303" s="250"/>
      <c r="G303" s="259"/>
      <c r="H303" s="250" t="n">
        <f aca="false">+C303*G303</f>
        <v>0</v>
      </c>
      <c r="I303" s="250" t="n">
        <f aca="false">+F303+H303</f>
        <v>0</v>
      </c>
      <c r="J303" s="170"/>
      <c r="K303" s="109"/>
    </row>
    <row r="304" s="125" customFormat="true" ht="20.1" hidden="false" customHeight="true" outlineLevel="0" collapsed="false">
      <c r="A304" s="255"/>
      <c r="B304" s="180" t="s">
        <v>113</v>
      </c>
      <c r="C304" s="261" t="n">
        <v>474.837</v>
      </c>
      <c r="D304" s="123" t="s">
        <v>40</v>
      </c>
      <c r="E304" s="98" t="n">
        <v>0</v>
      </c>
      <c r="F304" s="250" t="n">
        <f aca="false">+C304*E304</f>
        <v>0</v>
      </c>
      <c r="G304" s="259" t="n">
        <v>0</v>
      </c>
      <c r="H304" s="250" t="n">
        <f aca="false">+C304*G304</f>
        <v>0</v>
      </c>
      <c r="I304" s="250" t="n">
        <f aca="false">+F304+H304</f>
        <v>0</v>
      </c>
      <c r="J304" s="170"/>
    </row>
    <row r="305" s="125" customFormat="true" ht="20.1" hidden="false" customHeight="true" outlineLevel="0" collapsed="false">
      <c r="A305" s="255"/>
      <c r="B305" s="180" t="s">
        <v>114</v>
      </c>
      <c r="C305" s="261" t="n">
        <v>0</v>
      </c>
      <c r="D305" s="123"/>
      <c r="E305" s="98"/>
      <c r="F305" s="250" t="n">
        <f aca="false">+C305*E305</f>
        <v>0</v>
      </c>
      <c r="G305" s="259"/>
      <c r="H305" s="250" t="n">
        <f aca="false">+C305*G305</f>
        <v>0</v>
      </c>
      <c r="I305" s="250" t="n">
        <f aca="false">+F305+H305</f>
        <v>0</v>
      </c>
      <c r="J305" s="170"/>
      <c r="K305" s="7"/>
    </row>
    <row r="306" s="7" customFormat="true" ht="20.1" hidden="false" customHeight="true" outlineLevel="0" collapsed="false">
      <c r="A306" s="262" t="s">
        <v>52</v>
      </c>
      <c r="B306" s="263" t="s">
        <v>33</v>
      </c>
      <c r="C306" s="129" t="n">
        <v>0</v>
      </c>
      <c r="D306" s="130" t="s">
        <v>34</v>
      </c>
      <c r="E306" s="131"/>
      <c r="F306" s="250" t="n">
        <f aca="false">+C306*E306</f>
        <v>0</v>
      </c>
      <c r="G306" s="259"/>
      <c r="H306" s="250" t="n">
        <f aca="false">+C306*G306</f>
        <v>0</v>
      </c>
      <c r="I306" s="250" t="n">
        <f aca="false">+F306+H306</f>
        <v>0</v>
      </c>
      <c r="J306" s="59"/>
    </row>
    <row r="307" s="7" customFormat="true" ht="20.1" hidden="false" customHeight="true" outlineLevel="0" collapsed="false">
      <c r="A307" s="262" t="s">
        <v>52</v>
      </c>
      <c r="B307" s="263" t="s">
        <v>115</v>
      </c>
      <c r="C307" s="129" t="n">
        <v>11.869</v>
      </c>
      <c r="D307" s="130" t="s">
        <v>34</v>
      </c>
      <c r="E307" s="131" t="n">
        <v>2300</v>
      </c>
      <c r="F307" s="250"/>
      <c r="G307" s="259"/>
      <c r="H307" s="250" t="n">
        <f aca="false">+C307*G307</f>
        <v>0</v>
      </c>
      <c r="I307" s="250" t="n">
        <f aca="false">+F307+H307</f>
        <v>0</v>
      </c>
      <c r="J307" s="59"/>
      <c r="K307" s="109"/>
    </row>
    <row r="308" s="7" customFormat="true" ht="20.1" hidden="false" customHeight="true" outlineLevel="0" collapsed="false">
      <c r="A308" s="262" t="s">
        <v>52</v>
      </c>
      <c r="B308" s="263" t="s">
        <v>53</v>
      </c>
      <c r="C308" s="129" t="n">
        <v>0</v>
      </c>
      <c r="D308" s="130" t="s">
        <v>34</v>
      </c>
      <c r="E308" s="131"/>
      <c r="F308" s="250" t="n">
        <f aca="false">+C308*E308</f>
        <v>0</v>
      </c>
      <c r="G308" s="259"/>
      <c r="H308" s="250" t="n">
        <f aca="false">+C308*G308</f>
        <v>0</v>
      </c>
      <c r="I308" s="250" t="n">
        <f aca="false">+F308+H308</f>
        <v>0</v>
      </c>
      <c r="J308" s="59"/>
    </row>
    <row r="309" s="7" customFormat="true" ht="20.1" hidden="false" customHeight="true" outlineLevel="0" collapsed="false">
      <c r="A309" s="238" t="s">
        <v>52</v>
      </c>
      <c r="B309" s="239" t="s">
        <v>98</v>
      </c>
      <c r="C309" s="129" t="n">
        <v>112.53</v>
      </c>
      <c r="D309" s="130" t="s">
        <v>73</v>
      </c>
      <c r="E309" s="221" t="n">
        <v>100</v>
      </c>
      <c r="F309" s="241"/>
      <c r="G309" s="221"/>
      <c r="H309" s="241" t="n">
        <f aca="false">+C309*G309</f>
        <v>0</v>
      </c>
      <c r="I309" s="241" t="n">
        <f aca="false">+F309+H309</f>
        <v>0</v>
      </c>
      <c r="J309" s="59"/>
    </row>
    <row r="310" s="7" customFormat="true" ht="20.1" hidden="false" customHeight="true" outlineLevel="0" collapsed="false">
      <c r="A310" s="238" t="s">
        <v>52</v>
      </c>
      <c r="B310" s="239" t="s">
        <v>99</v>
      </c>
      <c r="C310" s="129" t="n">
        <v>39.49</v>
      </c>
      <c r="D310" s="130" t="s">
        <v>73</v>
      </c>
      <c r="E310" s="221" t="n">
        <v>100</v>
      </c>
      <c r="F310" s="241"/>
      <c r="G310" s="221"/>
      <c r="H310" s="241" t="n">
        <f aca="false">+C310*G310</f>
        <v>0</v>
      </c>
      <c r="I310" s="241" t="n">
        <f aca="false">+F310+H310</f>
        <v>0</v>
      </c>
      <c r="J310" s="59"/>
    </row>
    <row r="311" s="7" customFormat="true" ht="20.1" hidden="false" customHeight="true" outlineLevel="0" collapsed="false">
      <c r="A311" s="266"/>
      <c r="B311" s="267"/>
      <c r="C311" s="224"/>
      <c r="D311" s="268"/>
      <c r="E311" s="174"/>
      <c r="F311" s="77" t="n">
        <f aca="false">+C311*E311</f>
        <v>0</v>
      </c>
      <c r="G311" s="58"/>
      <c r="H311" s="77" t="n">
        <f aca="false">+C311*G311</f>
        <v>0</v>
      </c>
      <c r="I311" s="77" t="n">
        <f aca="false">+F311+H311</f>
        <v>0</v>
      </c>
      <c r="J311" s="59"/>
    </row>
    <row r="312" s="7" customFormat="true" ht="20.1" hidden="false" customHeight="true" outlineLevel="0" collapsed="false">
      <c r="A312" s="159"/>
      <c r="B312" s="228" t="s">
        <v>116</v>
      </c>
      <c r="C312" s="229"/>
      <c r="D312" s="230"/>
      <c r="E312" s="163"/>
      <c r="F312" s="164" t="n">
        <f aca="false">SUM(F288:F311)</f>
        <v>0</v>
      </c>
      <c r="G312" s="163"/>
      <c r="H312" s="164" t="n">
        <f aca="false">SUM(H288:H311)</f>
        <v>0</v>
      </c>
      <c r="I312" s="164" t="n">
        <f aca="false">SUM(I288:I311)</f>
        <v>0</v>
      </c>
      <c r="J312" s="165"/>
    </row>
    <row r="313" customFormat="false" ht="24" hidden="false" customHeight="false" outlineLevel="0" collapsed="false">
      <c r="K313" s="7"/>
    </row>
    <row r="316" s="2" customFormat="true" ht="24" hidden="false" customHeight="false" outlineLevel="0" collapsed="false">
      <c r="A316" s="1"/>
    </row>
    <row r="317" s="2" customFormat="true" ht="24" hidden="false" customHeight="false" outlineLevel="0" collapsed="false">
      <c r="A317" s="1"/>
    </row>
    <row r="318" s="2" customFormat="true" ht="24" hidden="false" customHeight="false" outlineLevel="0" collapsed="false">
      <c r="A318" s="1"/>
    </row>
    <row r="319" s="2" customFormat="true" ht="24" hidden="false" customHeight="false" outlineLevel="0" collapsed="false">
      <c r="A319" s="1"/>
    </row>
    <row r="320" s="2" customFormat="true" ht="24" hidden="false" customHeight="false" outlineLevel="0" collapsed="false">
      <c r="A320" s="1"/>
    </row>
    <row r="321" s="2" customFormat="true" ht="24" hidden="false" customHeight="false" outlineLevel="0" collapsed="false">
      <c r="A321" s="1"/>
    </row>
    <row r="322" s="2" customFormat="true" ht="24" hidden="false" customHeight="false" outlineLevel="0" collapsed="false">
      <c r="A322" s="1"/>
    </row>
    <row r="323" s="2" customFormat="true" ht="24" hidden="false" customHeight="false" outlineLevel="0" collapsed="false">
      <c r="A323" s="1"/>
    </row>
    <row r="324" s="2" customFormat="true" ht="24" hidden="false" customHeight="false" outlineLevel="0" collapsed="false">
      <c r="A324" s="1"/>
    </row>
    <row r="325" s="2" customFormat="true" ht="24" hidden="false" customHeight="false" outlineLevel="0" collapsed="false">
      <c r="A325" s="1"/>
    </row>
    <row r="326" s="2" customFormat="true" ht="24" hidden="false" customHeight="false" outlineLevel="0" collapsed="false">
      <c r="A326" s="1"/>
    </row>
    <row r="327" s="2" customFormat="true" ht="24" hidden="false" customHeight="false" outlineLevel="0" collapsed="false">
      <c r="A327" s="1"/>
    </row>
    <row r="328" s="2" customFormat="true" ht="24" hidden="false" customHeight="false" outlineLevel="0" collapsed="false">
      <c r="A328" s="1"/>
    </row>
    <row r="329" s="2" customFormat="true" ht="24" hidden="false" customHeight="false" outlineLevel="0" collapsed="false">
      <c r="A329" s="1"/>
    </row>
    <row r="330" s="2" customFormat="true" ht="24" hidden="false" customHeight="false" outlineLevel="0" collapsed="false">
      <c r="A330" s="1"/>
    </row>
    <row r="331" s="2" customFormat="true" ht="24" hidden="false" customHeight="false" outlineLevel="0" collapsed="false">
      <c r="A331" s="1"/>
    </row>
    <row r="332" s="2" customFormat="true" ht="24" hidden="false" customHeight="false" outlineLevel="0" collapsed="false">
      <c r="A332" s="1"/>
    </row>
    <row r="333" s="2" customFormat="true" ht="24" hidden="false" customHeight="false" outlineLevel="0" collapsed="false">
      <c r="A333" s="1"/>
    </row>
    <row r="334" s="2" customFormat="true" ht="24" hidden="false" customHeight="false" outlineLevel="0" collapsed="false">
      <c r="A334" s="1"/>
    </row>
    <row r="335" s="2" customFormat="true" ht="24" hidden="false" customHeight="false" outlineLevel="0" collapsed="false">
      <c r="A335" s="1"/>
    </row>
    <row r="336" s="2" customFormat="true" ht="24" hidden="false" customHeight="false" outlineLevel="0" collapsed="false">
      <c r="A336" s="1"/>
    </row>
    <row r="337" s="2" customFormat="true" ht="24" hidden="false" customHeight="false" outlineLevel="0" collapsed="false">
      <c r="A337" s="1"/>
    </row>
    <row r="338" s="2" customFormat="true" ht="24" hidden="false" customHeight="false" outlineLevel="0" collapsed="false">
      <c r="A338" s="1"/>
    </row>
    <row r="339" s="2" customFormat="true" ht="24" hidden="false" customHeight="false" outlineLevel="0" collapsed="false">
      <c r="A339" s="1"/>
    </row>
    <row r="340" s="2" customFormat="true" ht="24" hidden="false" customHeight="false" outlineLevel="0" collapsed="false">
      <c r="A340" s="1"/>
    </row>
    <row r="341" s="2" customFormat="true" ht="24" hidden="false" customHeight="false" outlineLevel="0" collapsed="false">
      <c r="A341" s="1"/>
    </row>
    <row r="342" s="2" customFormat="true" ht="24" hidden="false" customHeight="false" outlineLevel="0" collapsed="false">
      <c r="A342" s="1"/>
    </row>
    <row r="343" s="2" customFormat="true" ht="24" hidden="false" customHeight="false" outlineLevel="0" collapsed="false">
      <c r="A343" s="1"/>
    </row>
    <row r="344" s="2" customFormat="true" ht="24" hidden="false" customHeight="false" outlineLevel="0" collapsed="false">
      <c r="A344" s="1"/>
    </row>
    <row r="345" s="2" customFormat="true" ht="24" hidden="false" customHeight="false" outlineLevel="0" collapsed="false">
      <c r="A345" s="1"/>
    </row>
    <row r="346" s="2" customFormat="true" ht="24" hidden="false" customHeight="false" outlineLevel="0" collapsed="false">
      <c r="A346" s="1"/>
    </row>
    <row r="347" s="2" customFormat="true" ht="24" hidden="false" customHeight="false" outlineLevel="0" collapsed="false">
      <c r="A347" s="1"/>
    </row>
    <row r="348" s="2" customFormat="true" ht="24" hidden="false" customHeight="false" outlineLevel="0" collapsed="false">
      <c r="A348" s="1"/>
    </row>
    <row r="349" s="2" customFormat="true" ht="24" hidden="false" customHeight="false" outlineLevel="0" collapsed="false">
      <c r="A349" s="1"/>
    </row>
    <row r="350" s="2" customFormat="true" ht="24" hidden="false" customHeight="false" outlineLevel="0" collapsed="false">
      <c r="A350" s="1"/>
    </row>
    <row r="351" s="2" customFormat="true" ht="24" hidden="false" customHeight="false" outlineLevel="0" collapsed="false">
      <c r="A351" s="1"/>
    </row>
    <row r="352" s="2" customFormat="true" ht="24" hidden="false" customHeight="false" outlineLevel="0" collapsed="false">
      <c r="A352" s="1"/>
    </row>
    <row r="353" s="2" customFormat="true" ht="24" hidden="false" customHeight="false" outlineLevel="0" collapsed="false">
      <c r="A353" s="1"/>
    </row>
    <row r="354" s="2" customFormat="true" ht="24" hidden="false" customHeight="false" outlineLevel="0" collapsed="false">
      <c r="A354" s="1"/>
    </row>
    <row r="355" s="2" customFormat="true" ht="24" hidden="false" customHeight="false" outlineLevel="0" collapsed="false">
      <c r="A355" s="1"/>
    </row>
    <row r="356" s="2" customFormat="true" ht="24" hidden="false" customHeight="false" outlineLevel="0" collapsed="false">
      <c r="A356" s="1"/>
    </row>
    <row r="357" s="2" customFormat="true" ht="24" hidden="false" customHeight="false" outlineLevel="0" collapsed="false">
      <c r="A357" s="1"/>
    </row>
    <row r="358" s="2" customFormat="true" ht="24" hidden="false" customHeight="false" outlineLevel="0" collapsed="false">
      <c r="A358" s="1"/>
    </row>
    <row r="359" s="2" customFormat="true" ht="24" hidden="false" customHeight="false" outlineLevel="0" collapsed="false">
      <c r="A359" s="1"/>
    </row>
    <row r="360" s="2" customFormat="true" ht="24" hidden="false" customHeight="false" outlineLevel="0" collapsed="false">
      <c r="A360" s="1"/>
    </row>
    <row r="361" s="2" customFormat="true" ht="24" hidden="false" customHeight="false" outlineLevel="0" collapsed="false">
      <c r="A361" s="1"/>
    </row>
    <row r="362" s="2" customFormat="true" ht="24" hidden="false" customHeight="false" outlineLevel="0" collapsed="false">
      <c r="A362" s="1"/>
    </row>
    <row r="363" s="2" customFormat="true" ht="24" hidden="false" customHeight="false" outlineLevel="0" collapsed="false">
      <c r="A363" s="1"/>
    </row>
    <row r="364" s="2" customFormat="true" ht="24" hidden="false" customHeight="false" outlineLevel="0" collapsed="false">
      <c r="A364" s="1"/>
    </row>
    <row r="365" s="2" customFormat="true" ht="24" hidden="false" customHeight="false" outlineLevel="0" collapsed="false">
      <c r="A365" s="1"/>
    </row>
    <row r="366" s="2" customFormat="true" ht="24" hidden="false" customHeight="false" outlineLevel="0" collapsed="false">
      <c r="A366" s="1"/>
    </row>
    <row r="367" s="1" customFormat="true" ht="24" hidden="false" customHeight="false" outlineLevel="0" collapsed="false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="2" customFormat="true" ht="24" hidden="false" customHeight="false" outlineLevel="0" collapsed="false">
      <c r="A368" s="1"/>
    </row>
    <row r="369" s="2" customFormat="true" ht="24" hidden="false" customHeight="false" outlineLevel="0" collapsed="false">
      <c r="A369" s="1"/>
    </row>
    <row r="370" s="2" customFormat="true" ht="24" hidden="false" customHeight="false" outlineLevel="0" collapsed="false">
      <c r="A370" s="1"/>
    </row>
    <row r="371" s="2" customFormat="true" ht="24" hidden="false" customHeight="false" outlineLevel="0" collapsed="false">
      <c r="A371" s="1"/>
    </row>
    <row r="372" s="2" customFormat="true" ht="24" hidden="false" customHeight="false" outlineLevel="0" collapsed="false">
      <c r="A372" s="1"/>
    </row>
    <row r="373" s="2" customFormat="true" ht="24" hidden="false" customHeight="false" outlineLevel="0" collapsed="false">
      <c r="A373" s="1"/>
    </row>
    <row r="374" s="2" customFormat="true" ht="24" hidden="false" customHeight="false" outlineLevel="0" collapsed="false">
      <c r="A374" s="1"/>
    </row>
    <row r="375" s="2" customFormat="true" ht="24" hidden="false" customHeight="false" outlineLevel="0" collapsed="false">
      <c r="A375" s="1"/>
    </row>
    <row r="376" s="2" customFormat="true" ht="24" hidden="false" customHeight="false" outlineLevel="0" collapsed="false">
      <c r="A376" s="1"/>
    </row>
    <row r="377" s="2" customFormat="true" ht="24" hidden="false" customHeight="false" outlineLevel="0" collapsed="false">
      <c r="A377" s="1"/>
    </row>
    <row r="378" s="2" customFormat="true" ht="24" hidden="false" customHeight="false" outlineLevel="0" collapsed="false">
      <c r="A378" s="1"/>
    </row>
    <row r="379" s="2" customFormat="true" ht="24" hidden="false" customHeight="false" outlineLevel="0" collapsed="false">
      <c r="A379" s="1"/>
    </row>
    <row r="380" s="2" customFormat="true" ht="24" hidden="false" customHeight="false" outlineLevel="0" collapsed="false">
      <c r="A380" s="1"/>
    </row>
    <row r="381" s="2" customFormat="true" ht="24" hidden="false" customHeight="false" outlineLevel="0" collapsed="false">
      <c r="A381" s="1"/>
    </row>
    <row r="382" s="2" customFormat="true" ht="24" hidden="false" customHeight="false" outlineLevel="0" collapsed="false">
      <c r="A382" s="1"/>
    </row>
    <row r="383" s="2" customFormat="true" ht="24" hidden="false" customHeight="false" outlineLevel="0" collapsed="false">
      <c r="A383" s="1"/>
    </row>
    <row r="384" s="2" customFormat="true" ht="24" hidden="false" customHeight="false" outlineLevel="0" collapsed="false">
      <c r="A384" s="1"/>
    </row>
    <row r="385" s="2" customFormat="true" ht="24" hidden="false" customHeight="false" outlineLevel="0" collapsed="false">
      <c r="A385" s="1"/>
    </row>
    <row r="386" s="2" customFormat="true" ht="24" hidden="false" customHeight="false" outlineLevel="0" collapsed="false">
      <c r="A386" s="1"/>
    </row>
    <row r="387" s="2" customFormat="true" ht="24" hidden="false" customHeight="false" outlineLevel="0" collapsed="false">
      <c r="A387" s="1"/>
    </row>
    <row r="388" s="2" customFormat="true" ht="24" hidden="false" customHeight="false" outlineLevel="0" collapsed="false">
      <c r="A388" s="1"/>
    </row>
    <row r="389" s="2" customFormat="true" ht="24" hidden="false" customHeight="false" outlineLevel="0" collapsed="false">
      <c r="A389" s="1"/>
    </row>
    <row r="390" s="2" customFormat="true" ht="24" hidden="false" customHeight="false" outlineLevel="0" collapsed="false">
      <c r="A390" s="1"/>
    </row>
    <row r="391" s="2" customFormat="true" ht="24" hidden="false" customHeight="false" outlineLevel="0" collapsed="false">
      <c r="A391" s="1"/>
    </row>
    <row r="392" s="2" customFormat="true" ht="24" hidden="false" customHeight="false" outlineLevel="0" collapsed="false">
      <c r="A392" s="1"/>
    </row>
    <row r="393" s="2" customFormat="true" ht="24" hidden="false" customHeight="false" outlineLevel="0" collapsed="false">
      <c r="A393" s="1"/>
    </row>
    <row r="394" s="2" customFormat="true" ht="24" hidden="false" customHeight="false" outlineLevel="0" collapsed="false">
      <c r="A394" s="1"/>
    </row>
    <row r="395" s="2" customFormat="true" ht="24" hidden="false" customHeight="false" outlineLevel="0" collapsed="false">
      <c r="A395" s="1"/>
    </row>
    <row r="396" s="2" customFormat="true" ht="24" hidden="false" customHeight="false" outlineLevel="0" collapsed="false">
      <c r="A396" s="1"/>
    </row>
    <row r="397" s="2" customFormat="true" ht="24" hidden="false" customHeight="false" outlineLevel="0" collapsed="false">
      <c r="A397" s="1"/>
    </row>
    <row r="398" s="2" customFormat="true" ht="24" hidden="false" customHeight="false" outlineLevel="0" collapsed="false">
      <c r="A398" s="1"/>
    </row>
    <row r="399" s="2" customFormat="true" ht="24" hidden="false" customHeight="false" outlineLevel="0" collapsed="false">
      <c r="A399" s="1"/>
    </row>
    <row r="400" s="2" customFormat="true" ht="24" hidden="false" customHeight="false" outlineLevel="0" collapsed="false">
      <c r="A400" s="1"/>
    </row>
    <row r="401" s="2" customFormat="true" ht="24" hidden="false" customHeight="false" outlineLevel="0" collapsed="false">
      <c r="A401" s="1"/>
    </row>
    <row r="402" s="2" customFormat="true" ht="24" hidden="false" customHeight="false" outlineLevel="0" collapsed="false">
      <c r="A402" s="1"/>
    </row>
    <row r="403" s="2" customFormat="true" ht="24" hidden="false" customHeight="false" outlineLevel="0" collapsed="false">
      <c r="A403" s="1"/>
    </row>
  </sheetData>
  <mergeCells count="13">
    <mergeCell ref="A1:J1"/>
    <mergeCell ref="A7:A9"/>
    <mergeCell ref="B7:B9"/>
    <mergeCell ref="C7:C9"/>
    <mergeCell ref="D7:D9"/>
    <mergeCell ref="E7:F7"/>
    <mergeCell ref="G7:H7"/>
    <mergeCell ref="I7:I9"/>
    <mergeCell ref="J7:J9"/>
    <mergeCell ref="E8:E9"/>
    <mergeCell ref="F8:F9"/>
    <mergeCell ref="G8:G9"/>
    <mergeCell ref="H8:H9"/>
  </mergeCells>
  <printOptions headings="false" gridLines="false" gridLinesSet="true" horizontalCentered="true" verticalCentered="false"/>
  <pageMargins left="0.236111111111111" right="0.236111111111111" top="0.551388888888889" bottom="0.551388888888889" header="0.511811023622047" footer="0.315277777777778"/>
  <pageSetup paperSize="9" scale="100" fitToWidth="1" fitToHeight="0" pageOrder="downThenOver" orientation="landscape" blackAndWhite="false" draft="false" cellComments="none" firstPageNumber="2" useFirstPageNumber="true" horizontalDpi="300" verticalDpi="300" copies="1"/>
  <headerFooter differentFirst="false" differentOddEven="false">
    <oddHeader/>
    <oddFooter>&amp;L&amp;A&amp;C&amp;P/&amp;N&amp;R&amp;F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L250"/>
  <sheetViews>
    <sheetView showFormulas="false" showGridLines="true" showRowColHeaders="true" showZeros="true" rightToLeft="false" tabSelected="true" showOutlineSymbols="true" defaultGridColor="true" view="pageBreakPreview" topLeftCell="A1" colorId="64" zoomScale="77" zoomScaleNormal="70" zoomScalePageLayoutView="77" workbookViewId="0">
      <selection pane="topLeft" activeCell="G5" activeCellId="0" sqref="G5"/>
    </sheetView>
  </sheetViews>
  <sheetFormatPr defaultColWidth="8.81640625" defaultRowHeight="24" zeroHeight="false" outlineLevelRow="0" outlineLevelCol="0"/>
  <cols>
    <col collapsed="false" customWidth="true" hidden="false" outlineLevel="0" max="1" min="1" style="269" width="7.93"/>
    <col collapsed="false" customWidth="true" hidden="false" outlineLevel="0" max="2" min="2" style="269" width="13.22"/>
    <col collapsed="false" customWidth="true" hidden="false" outlineLevel="0" max="3" min="3" style="269" width="77.89"/>
    <col collapsed="false" customWidth="true" hidden="false" outlineLevel="0" max="4" min="4" style="269" width="12.05"/>
    <col collapsed="false" customWidth="true" hidden="false" outlineLevel="0" max="5" min="5" style="269" width="10.58"/>
    <col collapsed="false" customWidth="true" hidden="false" outlineLevel="0" max="6" min="6" style="269" width="15.58"/>
    <col collapsed="false" customWidth="true" hidden="false" outlineLevel="0" max="7" min="7" style="269" width="16.9"/>
    <col collapsed="false" customWidth="true" hidden="false" outlineLevel="0" max="8" min="8" style="269" width="15.58"/>
    <col collapsed="false" customWidth="true" hidden="false" outlineLevel="0" max="9" min="9" style="269" width="18.38"/>
    <col collapsed="false" customWidth="true" hidden="false" outlineLevel="0" max="10" min="10" style="269" width="17.64"/>
    <col collapsed="false" customWidth="true" hidden="false" outlineLevel="0" max="11" min="11" style="270" width="19.55"/>
    <col collapsed="false" customWidth="false" hidden="false" outlineLevel="0" max="16384" min="12" style="269" width="8.82"/>
  </cols>
  <sheetData>
    <row r="1" customFormat="false" ht="27" hidden="false" customHeight="true" outlineLevel="0" collapsed="false">
      <c r="A1" s="271" t="s">
        <v>117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customFormat="false" ht="24.75" hidden="false" customHeight="true" outlineLevel="0" collapsed="false">
      <c r="A2" s="272" t="e">
        <f aca="false">#REF!</f>
        <v>#REF!</v>
      </c>
      <c r="B2" s="28"/>
      <c r="C2" s="273"/>
      <c r="D2" s="12" t="s">
        <v>410</v>
      </c>
      <c r="E2" s="12"/>
      <c r="F2" s="274"/>
      <c r="G2" s="12"/>
      <c r="H2" s="274"/>
      <c r="I2" s="275"/>
      <c r="J2" s="276"/>
      <c r="K2" s="277"/>
    </row>
    <row r="3" customFormat="false" ht="24.75" hidden="false" customHeight="true" outlineLevel="0" collapsed="false">
      <c r="A3" s="272" t="e">
        <f aca="false">#REF!</f>
        <v>#REF!</v>
      </c>
      <c r="B3" s="28"/>
      <c r="C3" s="273"/>
      <c r="D3" s="12"/>
      <c r="E3" s="12"/>
      <c r="F3" s="274"/>
      <c r="G3" s="12"/>
      <c r="H3" s="274"/>
      <c r="I3" s="12"/>
      <c r="J3" s="276"/>
      <c r="K3" s="277"/>
    </row>
    <row r="4" customFormat="false" ht="24.75" hidden="false" customHeight="true" outlineLevel="0" collapsed="false">
      <c r="A4" s="272" t="e">
        <f aca="false">#REF!</f>
        <v>#REF!</v>
      </c>
      <c r="B4" s="28"/>
      <c r="C4" s="273"/>
      <c r="D4" s="12"/>
      <c r="E4" s="12"/>
      <c r="F4" s="274"/>
      <c r="G4" s="12"/>
      <c r="H4" s="278"/>
      <c r="I4" s="279"/>
      <c r="J4" s="280"/>
      <c r="K4" s="277"/>
    </row>
    <row r="5" customFormat="false" ht="24.75" hidden="false" customHeight="true" outlineLevel="0" collapsed="false">
      <c r="A5" s="272" t="e">
        <f aca="false">#REF!</f>
        <v>#REF!</v>
      </c>
      <c r="B5" s="281"/>
      <c r="C5" s="273"/>
      <c r="D5" s="282"/>
      <c r="E5" s="283"/>
      <c r="F5" s="283"/>
      <c r="G5" s="28"/>
      <c r="H5" s="274"/>
      <c r="I5" s="284"/>
      <c r="J5" s="276"/>
      <c r="K5" s="285"/>
    </row>
    <row r="6" customFormat="false" ht="24.75" hidden="false" customHeight="false" outlineLevel="0" collapsed="false">
      <c r="A6" s="31" t="e">
        <f aca="false">#REF!</f>
        <v>#REF!</v>
      </c>
      <c r="B6" s="286"/>
      <c r="C6" s="287"/>
      <c r="D6" s="288"/>
      <c r="E6" s="289"/>
      <c r="F6" s="290"/>
      <c r="G6" s="289"/>
      <c r="H6" s="287"/>
      <c r="I6" s="287"/>
      <c r="J6" s="291"/>
      <c r="K6" s="292"/>
    </row>
    <row r="7" customFormat="false" ht="24.75" hidden="false" customHeight="false" outlineLevel="0" collapsed="false">
      <c r="A7" s="293" t="s">
        <v>119</v>
      </c>
      <c r="B7" s="294" t="s">
        <v>6</v>
      </c>
      <c r="C7" s="294"/>
      <c r="D7" s="295" t="s">
        <v>7</v>
      </c>
      <c r="E7" s="294" t="s">
        <v>8</v>
      </c>
      <c r="F7" s="296" t="s">
        <v>120</v>
      </c>
      <c r="G7" s="296"/>
      <c r="H7" s="296" t="s">
        <v>10</v>
      </c>
      <c r="I7" s="296"/>
      <c r="J7" s="297" t="s">
        <v>121</v>
      </c>
      <c r="K7" s="298" t="s">
        <v>12</v>
      </c>
    </row>
    <row r="8" customFormat="false" ht="24.75" hidden="false" customHeight="false" outlineLevel="0" collapsed="false">
      <c r="A8" s="293"/>
      <c r="B8" s="294"/>
      <c r="C8" s="294"/>
      <c r="D8" s="295"/>
      <c r="E8" s="294"/>
      <c r="F8" s="299" t="s">
        <v>13</v>
      </c>
      <c r="G8" s="300" t="s">
        <v>14</v>
      </c>
      <c r="H8" s="299" t="s">
        <v>13</v>
      </c>
      <c r="I8" s="300" t="s">
        <v>14</v>
      </c>
      <c r="J8" s="300" t="s">
        <v>122</v>
      </c>
      <c r="K8" s="298"/>
    </row>
    <row r="9" customFormat="false" ht="24.75" hidden="false" customHeight="false" outlineLevel="0" collapsed="false">
      <c r="A9" s="301" t="n">
        <v>4</v>
      </c>
      <c r="B9" s="302" t="s">
        <v>123</v>
      </c>
      <c r="C9" s="303"/>
      <c r="D9" s="304"/>
      <c r="E9" s="305"/>
      <c r="F9" s="304"/>
      <c r="G9" s="304"/>
      <c r="H9" s="304"/>
      <c r="I9" s="304"/>
      <c r="J9" s="304"/>
      <c r="K9" s="306"/>
    </row>
    <row r="10" customFormat="false" ht="24" hidden="false" customHeight="false" outlineLevel="0" collapsed="false">
      <c r="A10" s="307" t="n">
        <v>4.1</v>
      </c>
      <c r="B10" s="308" t="s">
        <v>124</v>
      </c>
      <c r="C10" s="309"/>
      <c r="D10" s="310"/>
      <c r="E10" s="311"/>
      <c r="F10" s="310"/>
      <c r="G10" s="310" t="n">
        <f aca="false">+G34</f>
        <v>0</v>
      </c>
      <c r="H10" s="310"/>
      <c r="I10" s="310" t="n">
        <f aca="false">+I34</f>
        <v>0</v>
      </c>
      <c r="J10" s="310" t="n">
        <f aca="false">+J34</f>
        <v>0</v>
      </c>
      <c r="K10" s="312"/>
    </row>
    <row r="11" customFormat="false" ht="24" hidden="false" customHeight="false" outlineLevel="0" collapsed="false">
      <c r="A11" s="307" t="n">
        <v>4.2</v>
      </c>
      <c r="B11" s="308" t="s">
        <v>125</v>
      </c>
      <c r="C11" s="309"/>
      <c r="D11" s="313"/>
      <c r="E11" s="314"/>
      <c r="F11" s="310"/>
      <c r="G11" s="310" t="n">
        <f aca="false">+G44</f>
        <v>0</v>
      </c>
      <c r="H11" s="310"/>
      <c r="I11" s="310" t="n">
        <f aca="false">+I44</f>
        <v>0</v>
      </c>
      <c r="J11" s="310" t="n">
        <f aca="false">+J44</f>
        <v>0</v>
      </c>
      <c r="K11" s="312"/>
    </row>
    <row r="12" customFormat="false" ht="24" hidden="false" customHeight="false" outlineLevel="0" collapsed="false">
      <c r="A12" s="307" t="n">
        <v>4.3</v>
      </c>
      <c r="B12" s="308" t="s">
        <v>126</v>
      </c>
      <c r="C12" s="309"/>
      <c r="D12" s="313"/>
      <c r="E12" s="314"/>
      <c r="F12" s="310"/>
      <c r="G12" s="310" t="n">
        <f aca="false">+G85</f>
        <v>0</v>
      </c>
      <c r="H12" s="310"/>
      <c r="I12" s="310" t="n">
        <f aca="false">+I85</f>
        <v>0</v>
      </c>
      <c r="J12" s="310" t="n">
        <f aca="false">+J85</f>
        <v>0</v>
      </c>
      <c r="K12" s="312"/>
    </row>
    <row r="13" customFormat="false" ht="24" hidden="false" customHeight="false" outlineLevel="0" collapsed="false">
      <c r="A13" s="307" t="n">
        <v>4.4</v>
      </c>
      <c r="B13" s="308" t="s">
        <v>127</v>
      </c>
      <c r="C13" s="309"/>
      <c r="D13" s="313"/>
      <c r="E13" s="315"/>
      <c r="F13" s="310"/>
      <c r="G13" s="310" t="n">
        <f aca="false">+G162</f>
        <v>0</v>
      </c>
      <c r="H13" s="310"/>
      <c r="I13" s="310" t="n">
        <f aca="false">+I162</f>
        <v>0</v>
      </c>
      <c r="J13" s="310" t="n">
        <f aca="false">+J162</f>
        <v>0</v>
      </c>
      <c r="K13" s="316"/>
    </row>
    <row r="14" customFormat="false" ht="24" hidden="false" customHeight="false" outlineLevel="0" collapsed="false">
      <c r="A14" s="307" t="n">
        <v>4.5</v>
      </c>
      <c r="B14" s="308" t="s">
        <v>128</v>
      </c>
      <c r="C14" s="309"/>
      <c r="D14" s="313"/>
      <c r="E14" s="314"/>
      <c r="F14" s="310"/>
      <c r="G14" s="310" t="n">
        <f aca="false">+G213</f>
        <v>0</v>
      </c>
      <c r="H14" s="310"/>
      <c r="I14" s="310" t="n">
        <f aca="false">+I213</f>
        <v>0</v>
      </c>
      <c r="J14" s="310" t="n">
        <f aca="false">+J213</f>
        <v>0</v>
      </c>
      <c r="K14" s="316"/>
    </row>
    <row r="15" customFormat="false" ht="24" hidden="false" customHeight="false" outlineLevel="0" collapsed="false">
      <c r="A15" s="317" t="n">
        <v>4.6</v>
      </c>
      <c r="B15" s="318" t="s">
        <v>129</v>
      </c>
      <c r="C15" s="309"/>
      <c r="D15" s="310"/>
      <c r="E15" s="315"/>
      <c r="F15" s="310"/>
      <c r="G15" s="310" t="n">
        <f aca="false">+G229</f>
        <v>0</v>
      </c>
      <c r="H15" s="310"/>
      <c r="I15" s="310" t="n">
        <f aca="false">+I229</f>
        <v>0</v>
      </c>
      <c r="J15" s="310" t="n">
        <f aca="false">+J229</f>
        <v>0</v>
      </c>
      <c r="K15" s="316"/>
    </row>
    <row r="16" customFormat="false" ht="24" hidden="false" customHeight="false" outlineLevel="0" collapsed="false">
      <c r="A16" s="317" t="n">
        <v>4.7</v>
      </c>
      <c r="B16" s="319" t="s">
        <v>130</v>
      </c>
      <c r="C16" s="319"/>
      <c r="D16" s="310"/>
      <c r="E16" s="315"/>
      <c r="F16" s="310"/>
      <c r="G16" s="310" t="n">
        <f aca="false">+G250</f>
        <v>0</v>
      </c>
      <c r="H16" s="310"/>
      <c r="I16" s="310" t="n">
        <f aca="false">+I250</f>
        <v>0</v>
      </c>
      <c r="J16" s="310" t="n">
        <f aca="false">+J250</f>
        <v>0</v>
      </c>
      <c r="K16" s="316"/>
    </row>
    <row r="17" customFormat="false" ht="24.75" hidden="false" customHeight="false" outlineLevel="0" collapsed="false">
      <c r="A17" s="320"/>
      <c r="B17" s="321"/>
      <c r="C17" s="322"/>
      <c r="D17" s="323"/>
      <c r="E17" s="324"/>
      <c r="F17" s="323"/>
      <c r="G17" s="323"/>
      <c r="H17" s="323"/>
      <c r="I17" s="323"/>
      <c r="J17" s="323"/>
      <c r="K17" s="325"/>
    </row>
    <row r="18" customFormat="false" ht="25.5" hidden="false" customHeight="false" outlineLevel="0" collapsed="false">
      <c r="A18" s="326"/>
      <c r="B18" s="327" t="s">
        <v>131</v>
      </c>
      <c r="C18" s="327"/>
      <c r="D18" s="328"/>
      <c r="E18" s="329"/>
      <c r="F18" s="328"/>
      <c r="G18" s="330" t="n">
        <f aca="false">SUM(G9:G17)</f>
        <v>0</v>
      </c>
      <c r="H18" s="330"/>
      <c r="I18" s="330" t="n">
        <f aca="false">SUM(I9:I17)</f>
        <v>0</v>
      </c>
      <c r="J18" s="330" t="n">
        <f aca="false">SUM(J9:J17)</f>
        <v>0</v>
      </c>
      <c r="K18" s="331"/>
    </row>
    <row r="19" customFormat="false" ht="26.1" hidden="false" customHeight="true" outlineLevel="0" collapsed="false">
      <c r="A19" s="332" t="n">
        <v>4.1</v>
      </c>
      <c r="B19" s="333" t="s">
        <v>124</v>
      </c>
      <c r="C19" s="334"/>
      <c r="D19" s="335"/>
      <c r="E19" s="336"/>
      <c r="F19" s="335"/>
      <c r="G19" s="337" t="n">
        <f aca="false">+D19*F19</f>
        <v>0</v>
      </c>
      <c r="H19" s="335"/>
      <c r="I19" s="337" t="n">
        <f aca="false">+D19*H19</f>
        <v>0</v>
      </c>
      <c r="J19" s="337" t="n">
        <f aca="false">+G19+I19</f>
        <v>0</v>
      </c>
      <c r="K19" s="338"/>
    </row>
    <row r="20" s="346" customFormat="true" ht="44.25" hidden="false" customHeight="false" outlineLevel="0" collapsed="false">
      <c r="A20" s="339"/>
      <c r="B20" s="340" t="n">
        <v>1</v>
      </c>
      <c r="C20" s="341" t="s">
        <v>132</v>
      </c>
      <c r="D20" s="342" t="n">
        <v>57</v>
      </c>
      <c r="E20" s="343" t="s">
        <v>40</v>
      </c>
      <c r="F20" s="342"/>
      <c r="G20" s="337" t="n">
        <f aca="false">+D20*F20</f>
        <v>0</v>
      </c>
      <c r="H20" s="344"/>
      <c r="I20" s="337" t="n">
        <f aca="false">+D20*H20</f>
        <v>0</v>
      </c>
      <c r="J20" s="337" t="n">
        <f aca="false">+G20+I20</f>
        <v>0</v>
      </c>
      <c r="K20" s="619"/>
    </row>
    <row r="21" s="346" customFormat="true" ht="44.25" hidden="false" customHeight="false" outlineLevel="0" collapsed="false">
      <c r="A21" s="339"/>
      <c r="B21" s="340" t="n">
        <v>2</v>
      </c>
      <c r="C21" s="341" t="s">
        <v>133</v>
      </c>
      <c r="D21" s="347" t="n">
        <v>1713.26</v>
      </c>
      <c r="E21" s="343" t="s">
        <v>40</v>
      </c>
      <c r="F21" s="342"/>
      <c r="G21" s="337" t="n">
        <f aca="false">+D21*F21</f>
        <v>0</v>
      </c>
      <c r="H21" s="337" t="n">
        <v>0</v>
      </c>
      <c r="I21" s="337" t="n">
        <f aca="false">+D21*H21</f>
        <v>0</v>
      </c>
      <c r="J21" s="337" t="n">
        <f aca="false">+G21+I21</f>
        <v>0</v>
      </c>
      <c r="K21" s="619"/>
    </row>
    <row r="22" s="346" customFormat="true" ht="24" hidden="false" customHeight="false" outlineLevel="0" collapsed="false">
      <c r="A22" s="339"/>
      <c r="B22" s="340" t="n">
        <v>3</v>
      </c>
      <c r="C22" s="341" t="s">
        <v>134</v>
      </c>
      <c r="D22" s="347" t="n">
        <v>567.3226</v>
      </c>
      <c r="E22" s="343" t="s">
        <v>40</v>
      </c>
      <c r="F22" s="350"/>
      <c r="G22" s="337" t="n">
        <f aca="false">+D22*F22</f>
        <v>0</v>
      </c>
      <c r="H22" s="337"/>
      <c r="I22" s="337" t="n">
        <f aca="false">+D22*H22</f>
        <v>0</v>
      </c>
      <c r="J22" s="337" t="n">
        <f aca="false">+G22+I22</f>
        <v>0</v>
      </c>
      <c r="K22" s="619"/>
    </row>
    <row r="23" s="346" customFormat="true" ht="42.75" hidden="false" customHeight="true" outlineLevel="0" collapsed="false">
      <c r="A23" s="339"/>
      <c r="B23" s="340" t="n">
        <v>4</v>
      </c>
      <c r="C23" s="341" t="s">
        <v>135</v>
      </c>
      <c r="D23" s="342" t="n">
        <v>259.8788</v>
      </c>
      <c r="E23" s="343" t="s">
        <v>40</v>
      </c>
      <c r="F23" s="342"/>
      <c r="G23" s="337" t="n">
        <f aca="false">+D23*F23</f>
        <v>0</v>
      </c>
      <c r="H23" s="337"/>
      <c r="I23" s="337" t="n">
        <f aca="false">+D23*H23</f>
        <v>0</v>
      </c>
      <c r="J23" s="337" t="n">
        <f aca="false">+G23+I23</f>
        <v>0</v>
      </c>
      <c r="K23" s="619"/>
    </row>
    <row r="24" s="346" customFormat="true" ht="40.9" hidden="false" customHeight="true" outlineLevel="0" collapsed="false">
      <c r="A24" s="339"/>
      <c r="B24" s="340" t="n">
        <v>5</v>
      </c>
      <c r="C24" s="341" t="s">
        <v>136</v>
      </c>
      <c r="D24" s="342" t="n">
        <v>89.3119</v>
      </c>
      <c r="E24" s="343" t="s">
        <v>40</v>
      </c>
      <c r="F24" s="342"/>
      <c r="G24" s="337" t="n">
        <f aca="false">+D24*F24</f>
        <v>0</v>
      </c>
      <c r="H24" s="337"/>
      <c r="I24" s="337" t="n">
        <f aca="false">+D24*H24</f>
        <v>0</v>
      </c>
      <c r="J24" s="337" t="n">
        <f aca="false">+G24+I24</f>
        <v>0</v>
      </c>
      <c r="K24" s="619"/>
    </row>
    <row r="25" s="346" customFormat="true" ht="45.75" hidden="false" customHeight="true" outlineLevel="0" collapsed="false">
      <c r="A25" s="339"/>
      <c r="B25" s="340" t="n">
        <v>6</v>
      </c>
      <c r="C25" s="341" t="s">
        <v>137</v>
      </c>
      <c r="D25" s="342" t="n">
        <v>0</v>
      </c>
      <c r="E25" s="343" t="s">
        <v>40</v>
      </c>
      <c r="F25" s="342"/>
      <c r="G25" s="337" t="n">
        <f aca="false">+D25*F25</f>
        <v>0</v>
      </c>
      <c r="H25" s="337"/>
      <c r="I25" s="337" t="n">
        <f aca="false">+D25*H25</f>
        <v>0</v>
      </c>
      <c r="J25" s="337" t="n">
        <f aca="false">+G25+I25</f>
        <v>0</v>
      </c>
      <c r="K25" s="345"/>
    </row>
    <row r="26" s="346" customFormat="true" ht="40.15" hidden="false" customHeight="true" outlineLevel="0" collapsed="false">
      <c r="A26" s="339"/>
      <c r="B26" s="340" t="n">
        <v>7</v>
      </c>
      <c r="C26" s="341" t="s">
        <v>138</v>
      </c>
      <c r="D26" s="342"/>
      <c r="E26" s="343"/>
      <c r="F26" s="342"/>
      <c r="G26" s="337" t="n">
        <f aca="false">+D26*F26</f>
        <v>0</v>
      </c>
      <c r="H26" s="337"/>
      <c r="I26" s="337" t="n">
        <f aca="false">+D26*H26</f>
        <v>0</v>
      </c>
      <c r="J26" s="337" t="n">
        <f aca="false">+G26+I26</f>
        <v>0</v>
      </c>
      <c r="K26" s="345"/>
    </row>
    <row r="27" s="346" customFormat="true" ht="24" hidden="false" customHeight="false" outlineLevel="0" collapsed="false">
      <c r="A27" s="339"/>
      <c r="B27" s="340" t="n">
        <v>8</v>
      </c>
      <c r="C27" s="354" t="s">
        <v>416</v>
      </c>
      <c r="D27" s="342" t="n">
        <v>0</v>
      </c>
      <c r="E27" s="343" t="s">
        <v>40</v>
      </c>
      <c r="F27" s="342"/>
      <c r="G27" s="337" t="n">
        <f aca="false">+D27*F27</f>
        <v>0</v>
      </c>
      <c r="H27" s="337"/>
      <c r="I27" s="337" t="n">
        <f aca="false">+D27*H27</f>
        <v>0</v>
      </c>
      <c r="J27" s="337" t="n">
        <f aca="false">+G27+I27</f>
        <v>0</v>
      </c>
      <c r="K27" s="620" t="s">
        <v>417</v>
      </c>
    </row>
    <row r="28" s="346" customFormat="true" ht="75.75" hidden="false" customHeight="true" outlineLevel="0" collapsed="false">
      <c r="A28" s="339"/>
      <c r="B28" s="340" t="n">
        <v>9</v>
      </c>
      <c r="C28" s="351" t="s">
        <v>139</v>
      </c>
      <c r="D28" s="352" t="n">
        <v>6.3</v>
      </c>
      <c r="E28" s="343" t="s">
        <v>40</v>
      </c>
      <c r="F28" s="344"/>
      <c r="G28" s="337" t="n">
        <f aca="false">+D28*F28</f>
        <v>0</v>
      </c>
      <c r="H28" s="337"/>
      <c r="I28" s="337" t="n">
        <f aca="false">+D28*H28</f>
        <v>0</v>
      </c>
      <c r="J28" s="337" t="n">
        <f aca="false">+G28+I28</f>
        <v>0</v>
      </c>
      <c r="K28" s="345"/>
    </row>
    <row r="29" s="346" customFormat="true" ht="23.65" hidden="false" customHeight="true" outlineLevel="0" collapsed="false">
      <c r="A29" s="339"/>
      <c r="B29" s="340" t="n">
        <v>10</v>
      </c>
      <c r="C29" s="621" t="s">
        <v>140</v>
      </c>
      <c r="D29" s="352" t="n">
        <f aca="false">D22+D23+D24+D25</f>
        <v>916.5133</v>
      </c>
      <c r="E29" s="343" t="s">
        <v>40</v>
      </c>
      <c r="F29" s="342"/>
      <c r="G29" s="337" t="n">
        <f aca="false">+D29*F29</f>
        <v>0</v>
      </c>
      <c r="H29" s="337"/>
      <c r="I29" s="337" t="n">
        <f aca="false">+D29*H29</f>
        <v>0</v>
      </c>
      <c r="J29" s="337" t="n">
        <f aca="false">+G29+I29</f>
        <v>0</v>
      </c>
      <c r="K29" s="345"/>
    </row>
    <row r="30" s="346" customFormat="true" ht="24" hidden="false" customHeight="false" outlineLevel="0" collapsed="false">
      <c r="A30" s="339"/>
      <c r="B30" s="340" t="n">
        <v>11</v>
      </c>
      <c r="C30" s="354" t="s">
        <v>141</v>
      </c>
      <c r="D30" s="342" t="n">
        <f aca="false">D21</f>
        <v>1713.26</v>
      </c>
      <c r="E30" s="343" t="s">
        <v>40</v>
      </c>
      <c r="F30" s="355"/>
      <c r="G30" s="337" t="n">
        <f aca="false">+D30*F30</f>
        <v>0</v>
      </c>
      <c r="H30" s="355"/>
      <c r="I30" s="337" t="n">
        <f aca="false">+D30*H30</f>
        <v>0</v>
      </c>
      <c r="J30" s="337" t="n">
        <f aca="false">+G30+I30</f>
        <v>0</v>
      </c>
      <c r="K30" s="345"/>
    </row>
    <row r="31" s="346" customFormat="true" ht="24" hidden="false" customHeight="false" outlineLevel="0" collapsed="false">
      <c r="A31" s="356"/>
      <c r="B31" s="357" t="n">
        <v>12</v>
      </c>
      <c r="C31" s="354" t="s">
        <v>142</v>
      </c>
      <c r="D31" s="342" t="n">
        <f aca="false">D29</f>
        <v>916.5133</v>
      </c>
      <c r="E31" s="343" t="s">
        <v>40</v>
      </c>
      <c r="F31" s="342"/>
      <c r="G31" s="337" t="n">
        <f aca="false">+D31*F31</f>
        <v>0</v>
      </c>
      <c r="H31" s="337"/>
      <c r="I31" s="337" t="n">
        <f aca="false">+D31*H31</f>
        <v>0</v>
      </c>
      <c r="J31" s="337" t="n">
        <f aca="false">+G31+I31</f>
        <v>0</v>
      </c>
      <c r="K31" s="358"/>
    </row>
    <row r="32" s="366" customFormat="true" ht="24" hidden="false" customHeight="false" outlineLevel="0" collapsed="false">
      <c r="A32" s="364"/>
      <c r="B32" s="367"/>
      <c r="C32" s="368"/>
      <c r="D32" s="310"/>
      <c r="E32" s="314"/>
      <c r="F32" s="310"/>
      <c r="G32" s="337" t="n">
        <f aca="false">+D32*F32</f>
        <v>0</v>
      </c>
      <c r="H32" s="369"/>
      <c r="I32" s="337" t="n">
        <f aca="false">+D32*H32</f>
        <v>0</v>
      </c>
      <c r="J32" s="337" t="n">
        <f aca="false">+G32+I32</f>
        <v>0</v>
      </c>
      <c r="K32" s="312"/>
    </row>
    <row r="33" customFormat="false" ht="24.75" hidden="false" customHeight="false" outlineLevel="0" collapsed="false">
      <c r="A33" s="364"/>
      <c r="B33" s="367"/>
      <c r="C33" s="368"/>
      <c r="D33" s="310"/>
      <c r="E33" s="314"/>
      <c r="F33" s="310"/>
      <c r="G33" s="337" t="n">
        <f aca="false">+D33*F33</f>
        <v>0</v>
      </c>
      <c r="H33" s="369"/>
      <c r="I33" s="337" t="n">
        <f aca="false">+D33*H33</f>
        <v>0</v>
      </c>
      <c r="J33" s="337" t="n">
        <f aca="false">+G33+I33</f>
        <v>0</v>
      </c>
      <c r="K33" s="312"/>
    </row>
    <row r="34" customFormat="false" ht="25.5" hidden="false" customHeight="false" outlineLevel="0" collapsed="false">
      <c r="A34" s="370"/>
      <c r="B34" s="371"/>
      <c r="C34" s="372" t="s">
        <v>145</v>
      </c>
      <c r="D34" s="373"/>
      <c r="E34" s="374"/>
      <c r="F34" s="375"/>
      <c r="G34" s="373" t="n">
        <f aca="false">SUM(G19:G33)</f>
        <v>0</v>
      </c>
      <c r="H34" s="373"/>
      <c r="I34" s="373" t="n">
        <f aca="false">SUM(I19:I33)</f>
        <v>0</v>
      </c>
      <c r="J34" s="373" t="n">
        <f aca="false">SUM(J19:J33)</f>
        <v>0</v>
      </c>
      <c r="K34" s="376"/>
    </row>
    <row r="35" customFormat="false" ht="24.75" hidden="false" customHeight="false" outlineLevel="0" collapsed="false">
      <c r="A35" s="377" t="n">
        <v>4.2</v>
      </c>
      <c r="B35" s="302" t="s">
        <v>125</v>
      </c>
      <c r="C35" s="378"/>
      <c r="D35" s="379"/>
      <c r="E35" s="380"/>
      <c r="F35" s="381"/>
      <c r="G35" s="337" t="n">
        <f aca="false">+D35*F35</f>
        <v>0</v>
      </c>
      <c r="H35" s="369"/>
      <c r="I35" s="337" t="n">
        <f aca="false">+D35*H35</f>
        <v>0</v>
      </c>
      <c r="J35" s="337" t="n">
        <f aca="false">+G35+I35</f>
        <v>0</v>
      </c>
      <c r="K35" s="382"/>
    </row>
    <row r="36" customFormat="false" ht="24" hidden="false" customHeight="false" outlineLevel="0" collapsed="false">
      <c r="A36" s="383"/>
      <c r="B36" s="384" t="s">
        <v>146</v>
      </c>
      <c r="C36" s="385" t="s">
        <v>147</v>
      </c>
      <c r="D36" s="386"/>
      <c r="E36" s="387" t="s">
        <v>40</v>
      </c>
      <c r="F36" s="381"/>
      <c r="G36" s="337" t="n">
        <f aca="false">+D36*F36</f>
        <v>0</v>
      </c>
      <c r="H36" s="369"/>
      <c r="I36" s="337" t="n">
        <f aca="false">+D36*H36</f>
        <v>0</v>
      </c>
      <c r="J36" s="337" t="n">
        <f aca="false">+G36+I36</f>
        <v>0</v>
      </c>
      <c r="K36" s="388"/>
    </row>
    <row r="37" s="366" customFormat="true" ht="65.25" hidden="false" customHeight="false" outlineLevel="0" collapsed="false">
      <c r="A37" s="383"/>
      <c r="B37" s="367" t="s">
        <v>148</v>
      </c>
      <c r="C37" s="389" t="s">
        <v>149</v>
      </c>
      <c r="D37" s="390" t="n">
        <v>967.52</v>
      </c>
      <c r="E37" s="387" t="s">
        <v>40</v>
      </c>
      <c r="F37" s="494"/>
      <c r="G37" s="337" t="n">
        <f aca="false">+D37*F37</f>
        <v>0</v>
      </c>
      <c r="H37" s="369"/>
      <c r="I37" s="337" t="n">
        <f aca="false">+D37*H37</f>
        <v>0</v>
      </c>
      <c r="J37" s="337" t="n">
        <f aca="false">+G37+I37</f>
        <v>0</v>
      </c>
      <c r="K37" s="349"/>
    </row>
    <row r="38" s="366" customFormat="true" ht="65.25" hidden="false" customHeight="false" outlineLevel="0" collapsed="false">
      <c r="A38" s="383"/>
      <c r="B38" s="367" t="s">
        <v>150</v>
      </c>
      <c r="C38" s="389" t="s">
        <v>151</v>
      </c>
      <c r="D38" s="391" t="n">
        <v>315.4135</v>
      </c>
      <c r="E38" s="392" t="s">
        <v>40</v>
      </c>
      <c r="F38" s="494"/>
      <c r="G38" s="337" t="n">
        <f aca="false">+D38*F38</f>
        <v>0</v>
      </c>
      <c r="H38" s="369"/>
      <c r="I38" s="337" t="n">
        <f aca="false">+D38*H38</f>
        <v>0</v>
      </c>
      <c r="J38" s="337" t="n">
        <f aca="false">+G38+I38</f>
        <v>0</v>
      </c>
      <c r="K38" s="349"/>
    </row>
    <row r="39" customFormat="false" ht="65.25" hidden="false" customHeight="false" outlineLevel="0" collapsed="false">
      <c r="A39" s="383"/>
      <c r="B39" s="367" t="s">
        <v>152</v>
      </c>
      <c r="C39" s="389" t="s">
        <v>153</v>
      </c>
      <c r="D39" s="393" t="n">
        <v>1648.28</v>
      </c>
      <c r="E39" s="392" t="s">
        <v>40</v>
      </c>
      <c r="F39" s="494"/>
      <c r="G39" s="337" t="n">
        <f aca="false">+D39*F39</f>
        <v>0</v>
      </c>
      <c r="H39" s="369"/>
      <c r="I39" s="337" t="n">
        <f aca="false">+D39*H39</f>
        <v>0</v>
      </c>
      <c r="J39" s="337" t="n">
        <f aca="false">+G39+I39</f>
        <v>0</v>
      </c>
      <c r="K39" s="349"/>
    </row>
    <row r="40" customFormat="false" ht="44.25" hidden="false" customHeight="false" outlineLevel="0" collapsed="false">
      <c r="A40" s="394"/>
      <c r="B40" s="321" t="s">
        <v>154</v>
      </c>
      <c r="C40" s="395" t="s">
        <v>155</v>
      </c>
      <c r="D40" s="396" t="n">
        <v>0</v>
      </c>
      <c r="E40" s="397" t="s">
        <v>40</v>
      </c>
      <c r="F40" s="503"/>
      <c r="G40" s="337" t="n">
        <f aca="false">+D40*F40</f>
        <v>0</v>
      </c>
      <c r="H40" s="369"/>
      <c r="I40" s="337" t="n">
        <f aca="false">+D40*H40</f>
        <v>0</v>
      </c>
      <c r="J40" s="337" t="n">
        <f aca="false">+G40+I40</f>
        <v>0</v>
      </c>
      <c r="K40" s="622"/>
    </row>
    <row r="41" s="366" customFormat="true" ht="24" hidden="false" customHeight="false" outlineLevel="0" collapsed="false">
      <c r="A41" s="307"/>
      <c r="B41" s="367"/>
      <c r="C41" s="322" t="s">
        <v>156</v>
      </c>
      <c r="D41" s="396" t="n">
        <v>785.4</v>
      </c>
      <c r="E41" s="387" t="s">
        <v>157</v>
      </c>
      <c r="F41" s="494"/>
      <c r="G41" s="337" t="n">
        <f aca="false">+D41*F41</f>
        <v>0</v>
      </c>
      <c r="H41" s="369" t="n">
        <v>0</v>
      </c>
      <c r="I41" s="337" t="n">
        <f aca="false">+D41*H41</f>
        <v>0</v>
      </c>
      <c r="J41" s="337" t="n">
        <f aca="false">+G41+I41</f>
        <v>0</v>
      </c>
      <c r="K41" s="349"/>
    </row>
    <row r="42" s="366" customFormat="true" ht="24" hidden="false" customHeight="false" outlineLevel="0" collapsed="false">
      <c r="A42" s="307"/>
      <c r="B42" s="367"/>
      <c r="C42" s="322" t="s">
        <v>158</v>
      </c>
      <c r="D42" s="390" t="n">
        <f aca="false">D37+D38+D39-D43</f>
        <v>2931.2135</v>
      </c>
      <c r="E42" s="387" t="s">
        <v>40</v>
      </c>
      <c r="F42" s="494"/>
      <c r="G42" s="337" t="n">
        <f aca="false">+D42*F42</f>
        <v>0</v>
      </c>
      <c r="H42" s="369"/>
      <c r="I42" s="337"/>
      <c r="J42" s="337" t="n">
        <f aca="false">+G42+I42</f>
        <v>0</v>
      </c>
      <c r="K42" s="475"/>
    </row>
    <row r="43" s="366" customFormat="true" ht="24.75" hidden="false" customHeight="false" outlineLevel="0" collapsed="false">
      <c r="A43" s="399"/>
      <c r="B43" s="400"/>
      <c r="C43" s="322" t="s">
        <v>159</v>
      </c>
      <c r="D43" s="401" t="n">
        <v>0</v>
      </c>
      <c r="E43" s="402" t="s">
        <v>40</v>
      </c>
      <c r="F43" s="508"/>
      <c r="G43" s="337" t="n">
        <f aca="false">+D43*F43</f>
        <v>0</v>
      </c>
      <c r="H43" s="369"/>
      <c r="I43" s="337" t="n">
        <f aca="false">+D43*H43</f>
        <v>0</v>
      </c>
      <c r="J43" s="337" t="n">
        <f aca="false">+G43+I43</f>
        <v>0</v>
      </c>
      <c r="K43" s="388"/>
    </row>
    <row r="44" customFormat="false" ht="25.5" hidden="false" customHeight="false" outlineLevel="0" collapsed="false">
      <c r="A44" s="404"/>
      <c r="B44" s="371"/>
      <c r="C44" s="372" t="s">
        <v>160</v>
      </c>
      <c r="D44" s="373"/>
      <c r="E44" s="374"/>
      <c r="F44" s="375"/>
      <c r="G44" s="373" t="n">
        <f aca="false">SUM(G35:G43)</f>
        <v>0</v>
      </c>
      <c r="H44" s="373"/>
      <c r="I44" s="373" t="n">
        <f aca="false">SUM(I35:I43)</f>
        <v>0</v>
      </c>
      <c r="J44" s="373" t="n">
        <f aca="false">SUM(J35:J43)</f>
        <v>0</v>
      </c>
      <c r="K44" s="405"/>
    </row>
    <row r="45" s="366" customFormat="true" ht="24.75" hidden="false" customHeight="false" outlineLevel="0" collapsed="false">
      <c r="A45" s="406" t="n">
        <v>4.3</v>
      </c>
      <c r="B45" s="333" t="s">
        <v>126</v>
      </c>
      <c r="C45" s="407" t="s">
        <v>161</v>
      </c>
      <c r="D45" s="408"/>
      <c r="E45" s="409"/>
      <c r="F45" s="335"/>
      <c r="G45" s="337" t="n">
        <f aca="false">+D45*F45</f>
        <v>0</v>
      </c>
      <c r="H45" s="369"/>
      <c r="I45" s="337" t="n">
        <f aca="false">+D45*H45</f>
        <v>0</v>
      </c>
      <c r="J45" s="337" t="n">
        <f aca="false">+G45+I45</f>
        <v>0</v>
      </c>
      <c r="K45" s="410"/>
    </row>
    <row r="46" s="366" customFormat="true" ht="22.5" hidden="false" customHeight="true" outlineLevel="0" collapsed="false">
      <c r="A46" s="364"/>
      <c r="B46" s="367" t="s">
        <v>162</v>
      </c>
      <c r="C46" s="411" t="s">
        <v>163</v>
      </c>
      <c r="D46" s="310" t="n">
        <v>1003.88</v>
      </c>
      <c r="E46" s="314" t="s">
        <v>40</v>
      </c>
      <c r="F46" s="494"/>
      <c r="G46" s="337" t="n">
        <f aca="false">+D46*F46</f>
        <v>0</v>
      </c>
      <c r="H46" s="529"/>
      <c r="I46" s="337" t="n">
        <f aca="false">+D46*H46</f>
        <v>0</v>
      </c>
      <c r="J46" s="337" t="n">
        <f aca="false">+G46+I46</f>
        <v>0</v>
      </c>
      <c r="K46" s="623"/>
      <c r="L46" s="413"/>
    </row>
    <row r="47" s="366" customFormat="true" ht="24" hidden="false" customHeight="false" outlineLevel="0" collapsed="false">
      <c r="A47" s="364"/>
      <c r="B47" s="367" t="s">
        <v>164</v>
      </c>
      <c r="C47" s="411" t="s">
        <v>418</v>
      </c>
      <c r="D47" s="414" t="n">
        <v>4542.463044</v>
      </c>
      <c r="E47" s="314" t="s">
        <v>40</v>
      </c>
      <c r="F47" s="415"/>
      <c r="G47" s="337" t="n">
        <f aca="false">+D47*F47</f>
        <v>0</v>
      </c>
      <c r="H47" s="415"/>
      <c r="I47" s="337" t="n">
        <f aca="false">+D47*H47</f>
        <v>0</v>
      </c>
      <c r="J47" s="337" t="n">
        <f aca="false">+G47+I47</f>
        <v>0</v>
      </c>
      <c r="K47" s="624"/>
      <c r="L47" s="413"/>
    </row>
    <row r="48" s="366" customFormat="true" ht="24" hidden="false" customHeight="false" outlineLevel="0" collapsed="false">
      <c r="A48" s="364"/>
      <c r="B48" s="367" t="s">
        <v>166</v>
      </c>
      <c r="C48" s="411" t="s">
        <v>419</v>
      </c>
      <c r="D48" s="414" t="n">
        <v>2046.8052</v>
      </c>
      <c r="E48" s="314" t="s">
        <v>40</v>
      </c>
      <c r="F48" s="415"/>
      <c r="G48" s="337" t="n">
        <f aca="false">+D48*F48</f>
        <v>0</v>
      </c>
      <c r="H48" s="415"/>
      <c r="I48" s="337" t="n">
        <f aca="false">+D48*H48</f>
        <v>0</v>
      </c>
      <c r="J48" s="337" t="n">
        <f aca="false">+G48+I48</f>
        <v>0</v>
      </c>
      <c r="K48" s="625"/>
      <c r="L48" s="413"/>
    </row>
    <row r="49" s="366" customFormat="true" ht="24" hidden="false" customHeight="false" outlineLevel="0" collapsed="false">
      <c r="A49" s="364"/>
      <c r="B49" s="367" t="s">
        <v>168</v>
      </c>
      <c r="C49" s="411" t="s">
        <v>169</v>
      </c>
      <c r="D49" s="414" t="n">
        <v>0</v>
      </c>
      <c r="E49" s="314" t="s">
        <v>40</v>
      </c>
      <c r="F49" s="494"/>
      <c r="G49" s="337" t="n">
        <f aca="false">+D49*F49</f>
        <v>0</v>
      </c>
      <c r="H49" s="529"/>
      <c r="I49" s="337" t="n">
        <f aca="false">+D49*H49</f>
        <v>0</v>
      </c>
      <c r="J49" s="337" t="n">
        <f aca="false">+G49+I49</f>
        <v>0</v>
      </c>
      <c r="K49" s="625"/>
    </row>
    <row r="50" s="366" customFormat="true" ht="24" hidden="false" customHeight="false" outlineLevel="0" collapsed="false">
      <c r="A50" s="364"/>
      <c r="B50" s="367"/>
      <c r="C50" s="411" t="s">
        <v>170</v>
      </c>
      <c r="D50" s="414" t="n">
        <v>9304.323444</v>
      </c>
      <c r="E50" s="314" t="s">
        <v>40</v>
      </c>
      <c r="F50" s="418"/>
      <c r="G50" s="337" t="n">
        <f aca="false">+D50*F50</f>
        <v>0</v>
      </c>
      <c r="H50" s="418"/>
      <c r="I50" s="337" t="n">
        <f aca="false">+D50*H50</f>
        <v>0</v>
      </c>
      <c r="J50" s="337" t="n">
        <f aca="false">+G50+I50</f>
        <v>0</v>
      </c>
      <c r="K50" s="623"/>
      <c r="L50" s="413"/>
    </row>
    <row r="51" s="366" customFormat="true" ht="24" hidden="false" customHeight="false" outlineLevel="0" collapsed="false">
      <c r="A51" s="364"/>
      <c r="B51" s="367"/>
      <c r="C51" s="411" t="s">
        <v>171</v>
      </c>
      <c r="D51" s="414" t="n">
        <v>3985.76</v>
      </c>
      <c r="E51" s="314" t="s">
        <v>157</v>
      </c>
      <c r="F51" s="494"/>
      <c r="G51" s="337" t="n">
        <f aca="false">+D51*F51</f>
        <v>0</v>
      </c>
      <c r="H51" s="529"/>
      <c r="I51" s="337" t="n">
        <f aca="false">+D51*H51</f>
        <v>0</v>
      </c>
      <c r="J51" s="337" t="n">
        <f aca="false">+G51+I51</f>
        <v>0</v>
      </c>
      <c r="K51" s="626"/>
      <c r="L51" s="413"/>
    </row>
    <row r="52" s="426" customFormat="true" ht="39" hidden="false" customHeight="false" outlineLevel="0" collapsed="false">
      <c r="A52" s="420" t="s">
        <v>172</v>
      </c>
      <c r="B52" s="421" t="s">
        <v>173</v>
      </c>
      <c r="C52" s="422" t="s">
        <v>174</v>
      </c>
      <c r="D52" s="423" t="n">
        <v>0</v>
      </c>
      <c r="E52" s="424" t="s">
        <v>40</v>
      </c>
      <c r="F52" s="423"/>
      <c r="G52" s="337" t="n">
        <f aca="false">+D52*F52</f>
        <v>0</v>
      </c>
      <c r="H52" s="369"/>
      <c r="I52" s="337" t="n">
        <f aca="false">+D52*H52</f>
        <v>0</v>
      </c>
      <c r="J52" s="337" t="n">
        <f aca="false">+G52+I52</f>
        <v>0</v>
      </c>
      <c r="K52" s="425"/>
    </row>
    <row r="53" s="426" customFormat="true" ht="24" hidden="false" customHeight="false" outlineLevel="0" collapsed="false">
      <c r="A53" s="420"/>
      <c r="B53" s="421" t="s">
        <v>175</v>
      </c>
      <c r="C53" s="427" t="s">
        <v>176</v>
      </c>
      <c r="D53" s="428" t="n">
        <v>0</v>
      </c>
      <c r="E53" s="424" t="s">
        <v>40</v>
      </c>
      <c r="F53" s="423"/>
      <c r="G53" s="337" t="n">
        <f aca="false">+D53*F53</f>
        <v>0</v>
      </c>
      <c r="H53" s="369"/>
      <c r="I53" s="337" t="n">
        <f aca="false">+D53*H53</f>
        <v>0</v>
      </c>
      <c r="J53" s="337" t="n">
        <f aca="false">+G53+I53</f>
        <v>0</v>
      </c>
      <c r="K53" s="429"/>
    </row>
    <row r="54" customFormat="false" ht="24" hidden="false" customHeight="false" outlineLevel="0" collapsed="false">
      <c r="A54" s="430"/>
      <c r="B54" s="384" t="s">
        <v>177</v>
      </c>
      <c r="C54" s="431" t="s">
        <v>178</v>
      </c>
      <c r="D54" s="432" t="n">
        <v>0</v>
      </c>
      <c r="E54" s="433" t="s">
        <v>40</v>
      </c>
      <c r="F54" s="434"/>
      <c r="G54" s="337" t="n">
        <f aca="false">+D54*F54</f>
        <v>0</v>
      </c>
      <c r="H54" s="369"/>
      <c r="I54" s="337" t="n">
        <f aca="false">+D54*H54</f>
        <v>0</v>
      </c>
      <c r="J54" s="337" t="n">
        <f aca="false">+G54+I54</f>
        <v>0</v>
      </c>
      <c r="K54" s="435"/>
    </row>
    <row r="55" customFormat="false" ht="24" hidden="false" customHeight="false" outlineLevel="0" collapsed="false">
      <c r="A55" s="436"/>
      <c r="B55" s="367" t="s">
        <v>179</v>
      </c>
      <c r="C55" s="437" t="s">
        <v>180</v>
      </c>
      <c r="D55" s="414" t="n">
        <v>0</v>
      </c>
      <c r="E55" s="314" t="s">
        <v>40</v>
      </c>
      <c r="F55" s="310"/>
      <c r="G55" s="337" t="n">
        <f aca="false">+D55*F55</f>
        <v>0</v>
      </c>
      <c r="H55" s="369"/>
      <c r="I55" s="337" t="n">
        <f aca="false">+D55*H55</f>
        <v>0</v>
      </c>
      <c r="J55" s="337" t="n">
        <f aca="false">+G55+I55</f>
        <v>0</v>
      </c>
      <c r="K55" s="438"/>
    </row>
    <row r="56" customFormat="false" ht="24" hidden="false" customHeight="false" outlineLevel="0" collapsed="false">
      <c r="A56" s="436"/>
      <c r="B56" s="367" t="s">
        <v>181</v>
      </c>
      <c r="C56" s="437" t="s">
        <v>182</v>
      </c>
      <c r="D56" s="414" t="n">
        <v>0</v>
      </c>
      <c r="E56" s="314" t="s">
        <v>40</v>
      </c>
      <c r="F56" s="439"/>
      <c r="G56" s="337" t="n">
        <f aca="false">+D56*F56</f>
        <v>0</v>
      </c>
      <c r="H56" s="369"/>
      <c r="I56" s="337" t="n">
        <f aca="false">+D56*H56</f>
        <v>0</v>
      </c>
      <c r="J56" s="337" t="n">
        <f aca="false">+G56+I56</f>
        <v>0</v>
      </c>
      <c r="K56" s="438"/>
    </row>
    <row r="57" customFormat="false" ht="24" hidden="false" customHeight="false" outlineLevel="0" collapsed="false">
      <c r="A57" s="436"/>
      <c r="B57" s="440" t="s">
        <v>183</v>
      </c>
      <c r="C57" s="441" t="s">
        <v>184</v>
      </c>
      <c r="D57" s="414" t="n">
        <v>0</v>
      </c>
      <c r="E57" s="314" t="s">
        <v>73</v>
      </c>
      <c r="F57" s="439"/>
      <c r="G57" s="337" t="n">
        <f aca="false">+D57*F57</f>
        <v>0</v>
      </c>
      <c r="H57" s="369"/>
      <c r="I57" s="337" t="n">
        <f aca="false">+D57*H57</f>
        <v>0</v>
      </c>
      <c r="J57" s="337" t="n">
        <f aca="false">+G57+I57</f>
        <v>0</v>
      </c>
      <c r="K57" s="438"/>
    </row>
    <row r="58" customFormat="false" ht="24" hidden="false" customHeight="false" outlineLevel="0" collapsed="false">
      <c r="A58" s="436"/>
      <c r="B58" s="367" t="s">
        <v>185</v>
      </c>
      <c r="C58" s="411" t="s">
        <v>186</v>
      </c>
      <c r="D58" s="442" t="n">
        <v>0</v>
      </c>
      <c r="E58" s="443" t="s">
        <v>157</v>
      </c>
      <c r="F58" s="444"/>
      <c r="G58" s="337" t="n">
        <f aca="false">+D58*F58</f>
        <v>0</v>
      </c>
      <c r="H58" s="369"/>
      <c r="I58" s="337" t="n">
        <f aca="false">+D58*H58</f>
        <v>0</v>
      </c>
      <c r="J58" s="337" t="n">
        <f aca="false">+G58+I58</f>
        <v>0</v>
      </c>
      <c r="K58" s="438"/>
    </row>
    <row r="59" customFormat="false" ht="24" hidden="false" customHeight="false" outlineLevel="0" collapsed="false">
      <c r="A59" s="436"/>
      <c r="B59" s="321" t="s">
        <v>187</v>
      </c>
      <c r="C59" s="411" t="s">
        <v>188</v>
      </c>
      <c r="D59" s="414" t="n">
        <v>0</v>
      </c>
      <c r="E59" s="314" t="s">
        <v>40</v>
      </c>
      <c r="F59" s="439"/>
      <c r="G59" s="337" t="n">
        <f aca="false">+D59*F59</f>
        <v>0</v>
      </c>
      <c r="H59" s="369"/>
      <c r="I59" s="337" t="n">
        <f aca="false">+D59*H59</f>
        <v>0</v>
      </c>
      <c r="J59" s="337" t="n">
        <f aca="false">+G59+I59</f>
        <v>0</v>
      </c>
      <c r="K59" s="438"/>
    </row>
    <row r="60" customFormat="false" ht="24" hidden="false" customHeight="false" outlineLevel="0" collapsed="false">
      <c r="A60" s="445"/>
      <c r="B60" s="318" t="s">
        <v>189</v>
      </c>
      <c r="C60" s="446"/>
      <c r="D60" s="447" t="n">
        <v>0</v>
      </c>
      <c r="E60" s="448"/>
      <c r="F60" s="449"/>
      <c r="G60" s="337" t="n">
        <f aca="false">+D60*F60</f>
        <v>0</v>
      </c>
      <c r="H60" s="369"/>
      <c r="I60" s="337" t="n">
        <f aca="false">+D60*H60</f>
        <v>0</v>
      </c>
      <c r="J60" s="337" t="n">
        <f aca="false">+G60+I60</f>
        <v>0</v>
      </c>
      <c r="K60" s="429"/>
    </row>
    <row r="61" customFormat="false" ht="30" hidden="false" customHeight="true" outlineLevel="0" collapsed="false">
      <c r="A61" s="450"/>
      <c r="B61" s="321" t="n">
        <v>1</v>
      </c>
      <c r="C61" s="451" t="s">
        <v>190</v>
      </c>
      <c r="D61" s="452" t="n">
        <v>0</v>
      </c>
      <c r="E61" s="314" t="s">
        <v>40</v>
      </c>
      <c r="F61" s="453"/>
      <c r="G61" s="337" t="n">
        <f aca="false">+D61*F61</f>
        <v>0</v>
      </c>
      <c r="H61" s="369"/>
      <c r="I61" s="337" t="n">
        <f aca="false">+D61*H61</f>
        <v>0</v>
      </c>
      <c r="J61" s="337" t="n">
        <f aca="false">+G61+I61</f>
        <v>0</v>
      </c>
      <c r="K61" s="425"/>
    </row>
    <row r="62" customFormat="false" ht="51" hidden="false" customHeight="true" outlineLevel="0" collapsed="false">
      <c r="A62" s="450"/>
      <c r="B62" s="321" t="n">
        <v>2</v>
      </c>
      <c r="C62" s="454" t="s">
        <v>191</v>
      </c>
      <c r="D62" s="452"/>
      <c r="E62" s="314" t="s">
        <v>40</v>
      </c>
      <c r="F62" s="453"/>
      <c r="G62" s="337" t="n">
        <f aca="false">+D62*F62</f>
        <v>0</v>
      </c>
      <c r="H62" s="369"/>
      <c r="I62" s="337" t="n">
        <f aca="false">+D62*H62</f>
        <v>0</v>
      </c>
      <c r="J62" s="337" t="n">
        <f aca="false">+G62+I62</f>
        <v>0</v>
      </c>
      <c r="K62" s="425"/>
    </row>
    <row r="63" customFormat="false" ht="57" hidden="false" customHeight="true" outlineLevel="0" collapsed="false">
      <c r="A63" s="450"/>
      <c r="B63" s="321" t="n">
        <v>3</v>
      </c>
      <c r="C63" s="454" t="s">
        <v>192</v>
      </c>
      <c r="D63" s="452"/>
      <c r="E63" s="314" t="s">
        <v>40</v>
      </c>
      <c r="F63" s="453"/>
      <c r="G63" s="337" t="n">
        <f aca="false">+D63*F63</f>
        <v>0</v>
      </c>
      <c r="H63" s="369"/>
      <c r="I63" s="337" t="n">
        <f aca="false">+D63*H63</f>
        <v>0</v>
      </c>
      <c r="J63" s="337" t="n">
        <f aca="false">+G63+I63</f>
        <v>0</v>
      </c>
      <c r="K63" s="425"/>
    </row>
    <row r="64" customFormat="false" ht="57" hidden="false" customHeight="true" outlineLevel="0" collapsed="false">
      <c r="A64" s="450"/>
      <c r="B64" s="321" t="n">
        <v>4</v>
      </c>
      <c r="C64" s="454" t="s">
        <v>193</v>
      </c>
      <c r="D64" s="452"/>
      <c r="E64" s="314" t="s">
        <v>40</v>
      </c>
      <c r="F64" s="453"/>
      <c r="G64" s="337" t="n">
        <f aca="false">+D64*F64</f>
        <v>0</v>
      </c>
      <c r="H64" s="369"/>
      <c r="I64" s="337" t="n">
        <f aca="false">+D64*H64</f>
        <v>0</v>
      </c>
      <c r="J64" s="337" t="n">
        <f aca="false">+G64+I64</f>
        <v>0</v>
      </c>
      <c r="K64" s="425"/>
    </row>
    <row r="65" customFormat="false" ht="44.25" hidden="false" customHeight="false" outlineLevel="0" collapsed="false">
      <c r="A65" s="450"/>
      <c r="B65" s="321" t="n">
        <v>5</v>
      </c>
      <c r="C65" s="454" t="s">
        <v>194</v>
      </c>
      <c r="D65" s="452"/>
      <c r="E65" s="314" t="s">
        <v>40</v>
      </c>
      <c r="F65" s="453"/>
      <c r="G65" s="337" t="n">
        <f aca="false">+D65*F65</f>
        <v>0</v>
      </c>
      <c r="H65" s="369"/>
      <c r="I65" s="337" t="n">
        <f aca="false">+D65*H65</f>
        <v>0</v>
      </c>
      <c r="J65" s="337" t="n">
        <f aca="false">+G65+I65</f>
        <v>0</v>
      </c>
      <c r="K65" s="425"/>
    </row>
    <row r="66" s="366" customFormat="true" ht="24" hidden="false" customHeight="false" outlineLevel="0" collapsed="false">
      <c r="A66" s="450"/>
      <c r="B66" s="321" t="n">
        <v>6</v>
      </c>
      <c r="C66" s="451" t="s">
        <v>195</v>
      </c>
      <c r="D66" s="455"/>
      <c r="E66" s="314" t="s">
        <v>40</v>
      </c>
      <c r="F66" s="418"/>
      <c r="G66" s="337" t="n">
        <f aca="false">+D66*F66</f>
        <v>0</v>
      </c>
      <c r="H66" s="418"/>
      <c r="I66" s="337" t="n">
        <f aca="false">+D66*H66</f>
        <v>0</v>
      </c>
      <c r="J66" s="337" t="n">
        <f aca="false">+G66+I66</f>
        <v>0</v>
      </c>
      <c r="K66" s="425"/>
    </row>
    <row r="67" s="366" customFormat="true" ht="24" hidden="false" customHeight="false" outlineLevel="0" collapsed="false">
      <c r="A67" s="450"/>
      <c r="B67" s="321" t="n">
        <v>7</v>
      </c>
      <c r="C67" s="451" t="s">
        <v>196</v>
      </c>
      <c r="D67" s="455"/>
      <c r="E67" s="314" t="s">
        <v>40</v>
      </c>
      <c r="F67" s="418"/>
      <c r="G67" s="337" t="n">
        <f aca="false">+D67*F67</f>
        <v>0</v>
      </c>
      <c r="H67" s="418"/>
      <c r="I67" s="337" t="n">
        <f aca="false">+D67*H67</f>
        <v>0</v>
      </c>
      <c r="J67" s="337" t="n">
        <f aca="false">+G67+I67</f>
        <v>0</v>
      </c>
      <c r="K67" s="425"/>
    </row>
    <row r="68" s="366" customFormat="true" ht="24" hidden="false" customHeight="false" outlineLevel="0" collapsed="false">
      <c r="A68" s="450"/>
      <c r="B68" s="321" t="n">
        <v>8</v>
      </c>
      <c r="C68" s="451" t="s">
        <v>197</v>
      </c>
      <c r="D68" s="455" t="n">
        <v>55.728</v>
      </c>
      <c r="E68" s="314" t="s">
        <v>40</v>
      </c>
      <c r="F68" s="456"/>
      <c r="G68" s="337" t="n">
        <f aca="false">+D68*F68</f>
        <v>0</v>
      </c>
      <c r="H68" s="456"/>
      <c r="I68" s="337" t="n">
        <f aca="false">+D68*H68</f>
        <v>0</v>
      </c>
      <c r="J68" s="337" t="n">
        <f aca="false">+G68+I68</f>
        <v>0</v>
      </c>
      <c r="K68" s="425"/>
      <c r="L68" s="413"/>
    </row>
    <row r="69" s="366" customFormat="true" ht="24" hidden="false" customHeight="false" outlineLevel="0" collapsed="false">
      <c r="A69" s="450"/>
      <c r="B69" s="321" t="n">
        <v>9</v>
      </c>
      <c r="C69" s="451" t="s">
        <v>198</v>
      </c>
      <c r="D69" s="455" t="n">
        <v>820.368</v>
      </c>
      <c r="E69" s="314" t="s">
        <v>157</v>
      </c>
      <c r="F69" s="456"/>
      <c r="G69" s="337" t="n">
        <f aca="false">+D69*F69</f>
        <v>0</v>
      </c>
      <c r="H69" s="456"/>
      <c r="I69" s="337" t="n">
        <f aca="false">+D69*H69</f>
        <v>0</v>
      </c>
      <c r="J69" s="337" t="n">
        <f aca="false">+G69+I69</f>
        <v>0</v>
      </c>
      <c r="K69" s="425"/>
    </row>
    <row r="70" s="366" customFormat="true" ht="24" hidden="false" customHeight="false" outlineLevel="0" collapsed="false">
      <c r="A70" s="450"/>
      <c r="B70" s="321" t="n">
        <v>10</v>
      </c>
      <c r="C70" s="451" t="s">
        <v>199</v>
      </c>
      <c r="D70" s="455" t="n">
        <v>968.70924</v>
      </c>
      <c r="E70" s="314" t="s">
        <v>157</v>
      </c>
      <c r="F70" s="456"/>
      <c r="G70" s="337" t="n">
        <f aca="false">+D70*F70</f>
        <v>0</v>
      </c>
      <c r="H70" s="456"/>
      <c r="I70" s="337" t="n">
        <f aca="false">+D70*H70</f>
        <v>0</v>
      </c>
      <c r="J70" s="337" t="n">
        <f aca="false">+G70+I70</f>
        <v>0</v>
      </c>
      <c r="K70" s="425"/>
    </row>
    <row r="71" s="366" customFormat="true" ht="24" hidden="false" customHeight="false" outlineLevel="0" collapsed="false">
      <c r="A71" s="450"/>
      <c r="B71" s="321" t="n">
        <v>11</v>
      </c>
      <c r="C71" s="451" t="s">
        <v>200</v>
      </c>
      <c r="D71" s="455" t="n">
        <v>1827.41</v>
      </c>
      <c r="E71" s="314" t="s">
        <v>40</v>
      </c>
      <c r="F71" s="456"/>
      <c r="G71" s="337" t="n">
        <f aca="false">+D71*F71</f>
        <v>0</v>
      </c>
      <c r="H71" s="456"/>
      <c r="I71" s="337" t="n">
        <f aca="false">+D71*H71</f>
        <v>0</v>
      </c>
      <c r="J71" s="337" t="n">
        <f aca="false">+G71+I71</f>
        <v>0</v>
      </c>
      <c r="K71" s="425"/>
    </row>
    <row r="72" s="366" customFormat="true" ht="24" hidden="false" customHeight="false" outlineLevel="0" collapsed="false">
      <c r="A72" s="450"/>
      <c r="B72" s="321" t="n">
        <v>12</v>
      </c>
      <c r="C72" s="451" t="s">
        <v>420</v>
      </c>
      <c r="D72" s="414" t="n">
        <v>9304.323444</v>
      </c>
      <c r="E72" s="314" t="s">
        <v>40</v>
      </c>
      <c r="F72" s="457"/>
      <c r="G72" s="337" t="n">
        <f aca="false">+D72*F72</f>
        <v>0</v>
      </c>
      <c r="H72" s="369"/>
      <c r="I72" s="337" t="n">
        <f aca="false">+D72*H72</f>
        <v>0</v>
      </c>
      <c r="J72" s="337" t="n">
        <f aca="false">+G72+I72</f>
        <v>0</v>
      </c>
      <c r="K72" s="475"/>
      <c r="L72" s="413"/>
    </row>
    <row r="73" s="346" customFormat="true" ht="24" hidden="false" customHeight="false" outlineLevel="0" collapsed="false">
      <c r="A73" s="458"/>
      <c r="B73" s="357" t="n">
        <v>13</v>
      </c>
      <c r="C73" s="459" t="s">
        <v>421</v>
      </c>
      <c r="D73" s="460" t="n">
        <v>2210.549616</v>
      </c>
      <c r="E73" s="343" t="s">
        <v>40</v>
      </c>
      <c r="F73" s="461"/>
      <c r="G73" s="337" t="n">
        <f aca="false">+D73*F73</f>
        <v>0</v>
      </c>
      <c r="H73" s="337"/>
      <c r="I73" s="337" t="n">
        <f aca="false">+D73*H73</f>
        <v>0</v>
      </c>
      <c r="J73" s="337" t="n">
        <f aca="false">+G73+I73</f>
        <v>0</v>
      </c>
      <c r="K73" s="462"/>
      <c r="L73" s="413"/>
    </row>
    <row r="74" s="366" customFormat="true" ht="44.25" hidden="false" customHeight="false" outlineLevel="0" collapsed="false">
      <c r="A74" s="450"/>
      <c r="B74" s="321" t="n">
        <v>14</v>
      </c>
      <c r="C74" s="627" t="s">
        <v>203</v>
      </c>
      <c r="D74" s="455" t="n">
        <v>493.8084</v>
      </c>
      <c r="E74" s="314" t="s">
        <v>40</v>
      </c>
      <c r="F74" s="463"/>
      <c r="G74" s="337" t="n">
        <f aca="false">+D74*F74</f>
        <v>0</v>
      </c>
      <c r="H74" s="369"/>
      <c r="I74" s="337" t="n">
        <f aca="false">+D74*H74</f>
        <v>0</v>
      </c>
      <c r="J74" s="337" t="n">
        <f aca="false">+G74+I74</f>
        <v>0</v>
      </c>
      <c r="K74" s="425"/>
    </row>
    <row r="75" s="366" customFormat="true" ht="51" hidden="false" customHeight="false" outlineLevel="0" collapsed="false">
      <c r="A75" s="450"/>
      <c r="B75" s="321" t="n">
        <v>15</v>
      </c>
      <c r="C75" s="454" t="s">
        <v>204</v>
      </c>
      <c r="D75" s="455" t="n">
        <v>0</v>
      </c>
      <c r="E75" s="314" t="s">
        <v>157</v>
      </c>
      <c r="F75" s="457"/>
      <c r="G75" s="337" t="n">
        <f aca="false">+D75*F75</f>
        <v>0</v>
      </c>
      <c r="H75" s="369"/>
      <c r="I75" s="337" t="n">
        <f aca="false">+D75*H75</f>
        <v>0</v>
      </c>
      <c r="J75" s="337" t="n">
        <f aca="false">+G75+I75</f>
        <v>0</v>
      </c>
      <c r="K75" s="425"/>
    </row>
    <row r="76" customFormat="false" ht="24" hidden="false" customHeight="false" outlineLevel="0" collapsed="false">
      <c r="A76" s="450"/>
      <c r="B76" s="321" t="n">
        <v>16</v>
      </c>
      <c r="C76" s="451" t="s">
        <v>205</v>
      </c>
      <c r="D76" s="452" t="n">
        <v>169</v>
      </c>
      <c r="E76" s="314" t="s">
        <v>157</v>
      </c>
      <c r="F76" s="453"/>
      <c r="G76" s="337" t="n">
        <f aca="false">+D76*F76</f>
        <v>0</v>
      </c>
      <c r="H76" s="369"/>
      <c r="I76" s="337" t="n">
        <f aca="false">+D76*H76</f>
        <v>0</v>
      </c>
      <c r="J76" s="337" t="n">
        <f aca="false">+G76+I76</f>
        <v>0</v>
      </c>
      <c r="K76" s="425"/>
    </row>
    <row r="77" s="472" customFormat="true" ht="24" hidden="false" customHeight="false" outlineLevel="0" collapsed="false">
      <c r="A77" s="464"/>
      <c r="B77" s="465" t="s">
        <v>52</v>
      </c>
      <c r="C77" s="466" t="s">
        <v>206</v>
      </c>
      <c r="D77" s="467" t="n">
        <v>4538.78</v>
      </c>
      <c r="E77" s="468" t="s">
        <v>157</v>
      </c>
      <c r="F77" s="628"/>
      <c r="G77" s="363" t="n">
        <f aca="false">+D77*F77</f>
        <v>0</v>
      </c>
      <c r="H77" s="629"/>
      <c r="I77" s="363" t="n">
        <f aca="false">+D77*H77</f>
        <v>0</v>
      </c>
      <c r="J77" s="363" t="n">
        <f aca="false">+G77+I77</f>
        <v>0</v>
      </c>
      <c r="K77" s="630"/>
    </row>
    <row r="78" s="474" customFormat="true" ht="24" hidden="false" customHeight="false" outlineLevel="0" collapsed="false">
      <c r="A78" s="464"/>
      <c r="B78" s="465" t="s">
        <v>52</v>
      </c>
      <c r="C78" s="466" t="s">
        <v>207</v>
      </c>
      <c r="D78" s="473" t="n">
        <v>1827.407844</v>
      </c>
      <c r="E78" s="468" t="s">
        <v>40</v>
      </c>
      <c r="F78" s="628"/>
      <c r="G78" s="363" t="n">
        <f aca="false">+D78*F78</f>
        <v>0</v>
      </c>
      <c r="H78" s="629"/>
      <c r="I78" s="363" t="n">
        <f aca="false">+D78*H78</f>
        <v>0</v>
      </c>
      <c r="J78" s="363" t="n">
        <f aca="false">+G78+I78</f>
        <v>0</v>
      </c>
      <c r="K78" s="630"/>
      <c r="L78" s="413"/>
    </row>
    <row r="79" s="474" customFormat="true" ht="24" hidden="false" customHeight="false" outlineLevel="0" collapsed="false">
      <c r="A79" s="464"/>
      <c r="B79" s="465" t="s">
        <v>52</v>
      </c>
      <c r="C79" s="466" t="s">
        <v>208</v>
      </c>
      <c r="D79" s="473" t="n">
        <v>1827.407844</v>
      </c>
      <c r="E79" s="468" t="s">
        <v>40</v>
      </c>
      <c r="F79" s="628"/>
      <c r="G79" s="363" t="n">
        <f aca="false">+D79*F79</f>
        <v>0</v>
      </c>
      <c r="H79" s="629"/>
      <c r="I79" s="363" t="n">
        <f aca="false">+D79*H79</f>
        <v>0</v>
      </c>
      <c r="J79" s="363" t="n">
        <f aca="false">+G79+I79</f>
        <v>0</v>
      </c>
      <c r="K79" s="475"/>
      <c r="L79" s="413"/>
    </row>
    <row r="80" s="474" customFormat="true" ht="24" hidden="false" customHeight="false" outlineLevel="0" collapsed="false">
      <c r="A80" s="464"/>
      <c r="B80" s="465" t="s">
        <v>52</v>
      </c>
      <c r="C80" s="466" t="s">
        <v>209</v>
      </c>
      <c r="D80" s="473" t="n">
        <v>1827.407844</v>
      </c>
      <c r="E80" s="468" t="s">
        <v>40</v>
      </c>
      <c r="F80" s="628"/>
      <c r="G80" s="363" t="n">
        <f aca="false">+D80*F80</f>
        <v>0</v>
      </c>
      <c r="H80" s="629"/>
      <c r="I80" s="363" t="n">
        <f aca="false">+D80*H80</f>
        <v>0</v>
      </c>
      <c r="J80" s="363" t="n">
        <f aca="false">+G80+I80</f>
        <v>0</v>
      </c>
      <c r="K80" s="630"/>
    </row>
    <row r="81" s="474" customFormat="true" ht="24" hidden="false" customHeight="false" outlineLevel="0" collapsed="false">
      <c r="A81" s="464"/>
      <c r="B81" s="465" t="s">
        <v>52</v>
      </c>
      <c r="C81" s="466" t="s">
        <v>210</v>
      </c>
      <c r="D81" s="473" t="n">
        <v>2210.549616</v>
      </c>
      <c r="E81" s="468" t="s">
        <v>40</v>
      </c>
      <c r="F81" s="628"/>
      <c r="G81" s="363" t="n">
        <f aca="false">+D81*F81</f>
        <v>0</v>
      </c>
      <c r="H81" s="629"/>
      <c r="I81" s="363" t="n">
        <f aca="false">+D81*H81</f>
        <v>0</v>
      </c>
      <c r="J81" s="363" t="n">
        <f aca="false">+G81+I81</f>
        <v>0</v>
      </c>
      <c r="K81" s="349"/>
    </row>
    <row r="82" s="474" customFormat="true" ht="26.45" hidden="false" customHeight="true" outlineLevel="0" collapsed="false">
      <c r="A82" s="464"/>
      <c r="B82" s="465" t="s">
        <v>52</v>
      </c>
      <c r="C82" s="476" t="s">
        <v>211</v>
      </c>
      <c r="D82" s="473" t="n">
        <v>171.15</v>
      </c>
      <c r="E82" s="468" t="s">
        <v>73</v>
      </c>
      <c r="F82" s="628"/>
      <c r="G82" s="363" t="n">
        <f aca="false">+D82*F82</f>
        <v>0</v>
      </c>
      <c r="H82" s="629"/>
      <c r="I82" s="363" t="n">
        <f aca="false">+D82*H82</f>
        <v>0</v>
      </c>
      <c r="J82" s="363" t="n">
        <f aca="false">+G82+I82</f>
        <v>0</v>
      </c>
      <c r="K82" s="630"/>
    </row>
    <row r="83" s="474" customFormat="true" ht="23.45" hidden="false" customHeight="true" outlineLevel="0" collapsed="false">
      <c r="A83" s="464"/>
      <c r="B83" s="465" t="s">
        <v>52</v>
      </c>
      <c r="C83" s="476" t="s">
        <v>212</v>
      </c>
      <c r="D83" s="473" t="n">
        <v>46.2</v>
      </c>
      <c r="E83" s="468" t="s">
        <v>73</v>
      </c>
      <c r="F83" s="628"/>
      <c r="G83" s="363" t="n">
        <f aca="false">+D83*F83</f>
        <v>0</v>
      </c>
      <c r="H83" s="629"/>
      <c r="I83" s="363" t="n">
        <f aca="false">+D83*H83</f>
        <v>0</v>
      </c>
      <c r="J83" s="363" t="n">
        <f aca="false">+G83+I83</f>
        <v>0</v>
      </c>
      <c r="K83" s="630"/>
    </row>
    <row r="84" customFormat="false" ht="24.75" hidden="false" customHeight="false" outlineLevel="0" collapsed="false">
      <c r="A84" s="477"/>
      <c r="B84" s="400"/>
      <c r="C84" s="466"/>
      <c r="D84" s="473"/>
      <c r="E84" s="468"/>
      <c r="F84" s="403"/>
      <c r="G84" s="337"/>
      <c r="H84" s="369"/>
      <c r="I84" s="337"/>
      <c r="J84" s="337"/>
      <c r="K84" s="478"/>
    </row>
    <row r="85" customFormat="false" ht="25.5" hidden="false" customHeight="false" outlineLevel="0" collapsed="false">
      <c r="A85" s="479"/>
      <c r="B85" s="371"/>
      <c r="C85" s="372"/>
      <c r="D85" s="373"/>
      <c r="E85" s="374"/>
      <c r="F85" s="375"/>
      <c r="G85" s="373" t="n">
        <f aca="false">SUM(G45:G84)</f>
        <v>0</v>
      </c>
      <c r="H85" s="373"/>
      <c r="I85" s="373" t="n">
        <f aca="false">SUM(I45:I84)</f>
        <v>0</v>
      </c>
      <c r="J85" s="373" t="n">
        <f aca="false">SUM(J45:J84)</f>
        <v>0</v>
      </c>
      <c r="K85" s="405"/>
    </row>
    <row r="86" customFormat="false" ht="24.75" hidden="false" customHeight="false" outlineLevel="0" collapsed="false">
      <c r="A86" s="480" t="n">
        <v>4.4</v>
      </c>
      <c r="B86" s="481" t="s">
        <v>127</v>
      </c>
      <c r="C86" s="481"/>
      <c r="D86" s="482"/>
      <c r="E86" s="483"/>
      <c r="F86" s="482"/>
      <c r="G86" s="337" t="n">
        <f aca="false">+D86*F86</f>
        <v>0</v>
      </c>
      <c r="H86" s="369"/>
      <c r="I86" s="337" t="n">
        <f aca="false">+D86*H86</f>
        <v>0</v>
      </c>
      <c r="J86" s="337" t="n">
        <f aca="false">+G86+I86</f>
        <v>0</v>
      </c>
      <c r="K86" s="484"/>
    </row>
    <row r="87" customFormat="false" ht="24" hidden="false" customHeight="false" outlineLevel="0" collapsed="false">
      <c r="A87" s="485"/>
      <c r="B87" s="486" t="s">
        <v>213</v>
      </c>
      <c r="C87" s="487" t="s">
        <v>214</v>
      </c>
      <c r="D87" s="488" t="n">
        <v>0</v>
      </c>
      <c r="E87" s="489" t="s">
        <v>70</v>
      </c>
      <c r="F87" s="490"/>
      <c r="G87" s="337" t="n">
        <f aca="false">+D87*F87</f>
        <v>0</v>
      </c>
      <c r="H87" s="369"/>
      <c r="I87" s="337" t="n">
        <f aca="false">+D87*H87</f>
        <v>0</v>
      </c>
      <c r="J87" s="337" t="n">
        <f aca="false">+G87+I87</f>
        <v>0</v>
      </c>
      <c r="K87" s="417"/>
    </row>
    <row r="88" s="492" customFormat="true" ht="24" hidden="false" customHeight="false" outlineLevel="0" collapsed="false">
      <c r="A88" s="485"/>
      <c r="B88" s="486" t="s">
        <v>215</v>
      </c>
      <c r="C88" s="487" t="s">
        <v>216</v>
      </c>
      <c r="D88" s="491" t="n">
        <v>0</v>
      </c>
      <c r="E88" s="489" t="s">
        <v>70</v>
      </c>
      <c r="F88" s="456"/>
      <c r="G88" s="337" t="n">
        <f aca="false">+D88*F88</f>
        <v>0</v>
      </c>
      <c r="H88" s="456"/>
      <c r="I88" s="337" t="n">
        <f aca="false">+D88*H88</f>
        <v>0</v>
      </c>
      <c r="J88" s="337" t="n">
        <f aca="false">+G88+I88</f>
        <v>0</v>
      </c>
      <c r="K88" s="417"/>
    </row>
    <row r="89" s="366" customFormat="true" ht="24" hidden="false" customHeight="false" outlineLevel="0" collapsed="false">
      <c r="A89" s="485"/>
      <c r="B89" s="486" t="s">
        <v>217</v>
      </c>
      <c r="C89" s="493" t="s">
        <v>218</v>
      </c>
      <c r="D89" s="488" t="n">
        <v>0</v>
      </c>
      <c r="E89" s="489" t="s">
        <v>70</v>
      </c>
      <c r="F89" s="490"/>
      <c r="G89" s="337" t="n">
        <f aca="false">+D89*F89</f>
        <v>0</v>
      </c>
      <c r="H89" s="369"/>
      <c r="I89" s="337" t="n">
        <f aca="false">+D89*H89</f>
        <v>0</v>
      </c>
      <c r="J89" s="337" t="n">
        <f aca="false">+G89+I89</f>
        <v>0</v>
      </c>
      <c r="K89" s="417"/>
    </row>
    <row r="90" s="492" customFormat="true" ht="24" hidden="false" customHeight="false" outlineLevel="0" collapsed="false">
      <c r="A90" s="485"/>
      <c r="B90" s="486" t="s">
        <v>219</v>
      </c>
      <c r="C90" s="487" t="s">
        <v>220</v>
      </c>
      <c r="D90" s="488" t="n">
        <v>0</v>
      </c>
      <c r="E90" s="489" t="s">
        <v>70</v>
      </c>
      <c r="F90" s="490"/>
      <c r="G90" s="337" t="n">
        <f aca="false">+D90*F90</f>
        <v>0</v>
      </c>
      <c r="H90" s="369"/>
      <c r="I90" s="337" t="n">
        <f aca="false">+D90*H90</f>
        <v>0</v>
      </c>
      <c r="J90" s="337" t="n">
        <f aca="false">+G90+I90</f>
        <v>0</v>
      </c>
      <c r="K90" s="417"/>
    </row>
    <row r="91" s="366" customFormat="true" ht="24" hidden="false" customHeight="false" outlineLevel="0" collapsed="false">
      <c r="A91" s="485"/>
      <c r="B91" s="486" t="s">
        <v>221</v>
      </c>
      <c r="C91" s="493" t="s">
        <v>226</v>
      </c>
      <c r="D91" s="488" t="n">
        <v>0</v>
      </c>
      <c r="E91" s="489" t="s">
        <v>70</v>
      </c>
      <c r="F91" s="490"/>
      <c r="G91" s="337" t="n">
        <f aca="false">+D91*F91</f>
        <v>0</v>
      </c>
      <c r="H91" s="369"/>
      <c r="I91" s="337" t="n">
        <f aca="false">+D91*H91</f>
        <v>0</v>
      </c>
      <c r="J91" s="337" t="n">
        <f aca="false">+G91+I91</f>
        <v>0</v>
      </c>
      <c r="K91" s="631"/>
    </row>
    <row r="92" s="492" customFormat="true" ht="24" hidden="false" customHeight="false" outlineLevel="0" collapsed="false">
      <c r="A92" s="485"/>
      <c r="B92" s="486" t="s">
        <v>223</v>
      </c>
      <c r="C92" s="487" t="s">
        <v>224</v>
      </c>
      <c r="D92" s="313" t="n">
        <v>0</v>
      </c>
      <c r="E92" s="489" t="s">
        <v>70</v>
      </c>
      <c r="F92" s="494"/>
      <c r="G92" s="337" t="n">
        <f aca="false">+D92*F92</f>
        <v>0</v>
      </c>
      <c r="H92" s="369"/>
      <c r="I92" s="337" t="n">
        <f aca="false">+D92*H92</f>
        <v>0</v>
      </c>
      <c r="J92" s="337" t="n">
        <f aca="false">+G92+I92</f>
        <v>0</v>
      </c>
      <c r="K92" s="631"/>
    </row>
    <row r="93" s="366" customFormat="true" ht="24" hidden="false" customHeight="false" outlineLevel="0" collapsed="false">
      <c r="A93" s="485"/>
      <c r="B93" s="486" t="s">
        <v>225</v>
      </c>
      <c r="C93" s="493" t="s">
        <v>226</v>
      </c>
      <c r="D93" s="313" t="n">
        <v>0</v>
      </c>
      <c r="E93" s="489" t="s">
        <v>70</v>
      </c>
      <c r="F93" s="494"/>
      <c r="G93" s="337" t="n">
        <f aca="false">+D93*F93</f>
        <v>0</v>
      </c>
      <c r="H93" s="369"/>
      <c r="I93" s="337" t="n">
        <f aca="false">+D93*H93</f>
        <v>0</v>
      </c>
      <c r="J93" s="337" t="n">
        <f aca="false">+G93+I93</f>
        <v>0</v>
      </c>
      <c r="K93" s="417"/>
    </row>
    <row r="94" s="366" customFormat="true" ht="25.9" hidden="false" customHeight="true" outlineLevel="0" collapsed="false">
      <c r="A94" s="485"/>
      <c r="B94" s="486" t="s">
        <v>227</v>
      </c>
      <c r="C94" s="487" t="s">
        <v>422</v>
      </c>
      <c r="D94" s="313" t="n">
        <v>0</v>
      </c>
      <c r="E94" s="489" t="s">
        <v>70</v>
      </c>
      <c r="F94" s="494"/>
      <c r="G94" s="337" t="n">
        <f aca="false">+D94*F94</f>
        <v>0</v>
      </c>
      <c r="H94" s="369"/>
      <c r="I94" s="337" t="n">
        <f aca="false">+D94*H94</f>
        <v>0</v>
      </c>
      <c r="J94" s="337" t="n">
        <f aca="false">+G94+I94</f>
        <v>0</v>
      </c>
      <c r="K94" s="417"/>
    </row>
    <row r="95" s="492" customFormat="true" ht="24" hidden="false" customHeight="false" outlineLevel="0" collapsed="false">
      <c r="A95" s="485"/>
      <c r="B95" s="486" t="s">
        <v>229</v>
      </c>
      <c r="C95" s="493" t="s">
        <v>230</v>
      </c>
      <c r="D95" s="313" t="n">
        <v>0</v>
      </c>
      <c r="E95" s="489" t="s">
        <v>70</v>
      </c>
      <c r="F95" s="495"/>
      <c r="G95" s="337" t="n">
        <f aca="false">+D95*F95</f>
        <v>0</v>
      </c>
      <c r="H95" s="369"/>
      <c r="I95" s="337" t="n">
        <f aca="false">+D95*H95</f>
        <v>0</v>
      </c>
      <c r="J95" s="337" t="n">
        <f aca="false">+G95+I95</f>
        <v>0</v>
      </c>
      <c r="K95" s="417"/>
    </row>
    <row r="96" customFormat="false" ht="24" hidden="false" customHeight="false" outlineLevel="0" collapsed="false">
      <c r="A96" s="485"/>
      <c r="B96" s="486" t="s">
        <v>231</v>
      </c>
      <c r="C96" s="487" t="s">
        <v>423</v>
      </c>
      <c r="D96" s="313" t="n">
        <v>0</v>
      </c>
      <c r="E96" s="489" t="s">
        <v>70</v>
      </c>
      <c r="F96" s="497"/>
      <c r="G96" s="337" t="n">
        <f aca="false">+D96*F96</f>
        <v>0</v>
      </c>
      <c r="H96" s="369" t="n">
        <v>0</v>
      </c>
      <c r="I96" s="337" t="n">
        <f aca="false">+D96*H96</f>
        <v>0</v>
      </c>
      <c r="J96" s="337" t="n">
        <f aca="false">+G96+I96</f>
        <v>0</v>
      </c>
      <c r="K96" s="417"/>
    </row>
    <row r="97" customFormat="false" ht="24" hidden="false" customHeight="false" outlineLevel="0" collapsed="false">
      <c r="A97" s="485"/>
      <c r="B97" s="486" t="s">
        <v>233</v>
      </c>
      <c r="C97" s="487" t="s">
        <v>234</v>
      </c>
      <c r="D97" s="313"/>
      <c r="E97" s="489" t="s">
        <v>70</v>
      </c>
      <c r="F97" s="495"/>
      <c r="G97" s="337" t="n">
        <f aca="false">+D97*F97</f>
        <v>0</v>
      </c>
      <c r="H97" s="369" t="n">
        <v>0</v>
      </c>
      <c r="I97" s="337" t="n">
        <f aca="false">+D97*H97</f>
        <v>0</v>
      </c>
      <c r="J97" s="337" t="n">
        <f aca="false">+G97+I97</f>
        <v>0</v>
      </c>
      <c r="K97" s="417"/>
    </row>
    <row r="98" customFormat="false" ht="24" hidden="false" customHeight="false" outlineLevel="0" collapsed="false">
      <c r="A98" s="485"/>
      <c r="B98" s="486" t="s">
        <v>235</v>
      </c>
      <c r="C98" s="487" t="s">
        <v>236</v>
      </c>
      <c r="D98" s="313"/>
      <c r="E98" s="489" t="s">
        <v>70</v>
      </c>
      <c r="F98" s="495"/>
      <c r="G98" s="337" t="n">
        <f aca="false">+D98*F98</f>
        <v>0</v>
      </c>
      <c r="H98" s="369" t="n">
        <v>0</v>
      </c>
      <c r="I98" s="337" t="n">
        <f aca="false">+D98*H98</f>
        <v>0</v>
      </c>
      <c r="J98" s="337" t="n">
        <f aca="false">+G98+I98</f>
        <v>0</v>
      </c>
      <c r="K98" s="417"/>
    </row>
    <row r="99" customFormat="false" ht="24" hidden="false" customHeight="false" outlineLevel="0" collapsed="false">
      <c r="A99" s="485"/>
      <c r="B99" s="486" t="s">
        <v>237</v>
      </c>
      <c r="C99" s="487" t="s">
        <v>238</v>
      </c>
      <c r="D99" s="313"/>
      <c r="E99" s="489" t="s">
        <v>70</v>
      </c>
      <c r="F99" s="498"/>
      <c r="G99" s="337" t="n">
        <f aca="false">+D99*F99</f>
        <v>0</v>
      </c>
      <c r="H99" s="369" t="n">
        <v>0</v>
      </c>
      <c r="I99" s="337" t="n">
        <f aca="false">+D99*H99</f>
        <v>0</v>
      </c>
      <c r="J99" s="337" t="n">
        <f aca="false">+G99+I99</f>
        <v>0</v>
      </c>
      <c r="K99" s="417"/>
    </row>
    <row r="100" customFormat="false" ht="24" hidden="false" customHeight="false" outlineLevel="0" collapsed="false">
      <c r="A100" s="485"/>
      <c r="B100" s="486" t="s">
        <v>239</v>
      </c>
      <c r="C100" s="487" t="s">
        <v>240</v>
      </c>
      <c r="D100" s="313" t="n">
        <v>0</v>
      </c>
      <c r="E100" s="489" t="s">
        <v>70</v>
      </c>
      <c r="F100" s="498"/>
      <c r="G100" s="337" t="n">
        <f aca="false">+D100*F100</f>
        <v>0</v>
      </c>
      <c r="H100" s="369" t="n">
        <v>0</v>
      </c>
      <c r="I100" s="337" t="n">
        <f aca="false">+D100*H100</f>
        <v>0</v>
      </c>
      <c r="J100" s="337" t="n">
        <f aca="false">+G100+I100</f>
        <v>0</v>
      </c>
      <c r="K100" s="417"/>
    </row>
    <row r="101" customFormat="false" ht="24" hidden="false" customHeight="false" outlineLevel="0" collapsed="false">
      <c r="A101" s="485"/>
      <c r="B101" s="486" t="s">
        <v>241</v>
      </c>
      <c r="C101" s="487" t="s">
        <v>242</v>
      </c>
      <c r="D101" s="313" t="n">
        <v>0</v>
      </c>
      <c r="E101" s="489" t="s">
        <v>70</v>
      </c>
      <c r="F101" s="494"/>
      <c r="G101" s="337" t="n">
        <f aca="false">+D101*F101</f>
        <v>0</v>
      </c>
      <c r="H101" s="369" t="n">
        <v>0</v>
      </c>
      <c r="I101" s="337" t="n">
        <f aca="false">+D101*H101</f>
        <v>0</v>
      </c>
      <c r="J101" s="337" t="n">
        <f aca="false">+G101+I101</f>
        <v>0</v>
      </c>
      <c r="K101" s="417"/>
    </row>
    <row r="102" customFormat="false" ht="24" hidden="false" customHeight="false" outlineLevel="0" collapsed="false">
      <c r="A102" s="485"/>
      <c r="B102" s="486" t="s">
        <v>243</v>
      </c>
      <c r="C102" s="493" t="s">
        <v>244</v>
      </c>
      <c r="D102" s="488" t="n">
        <v>0</v>
      </c>
      <c r="E102" s="489" t="s">
        <v>70</v>
      </c>
      <c r="F102" s="490"/>
      <c r="G102" s="337" t="n">
        <f aca="false">+D102*F102</f>
        <v>0</v>
      </c>
      <c r="H102" s="369" t="n">
        <v>0</v>
      </c>
      <c r="I102" s="337" t="n">
        <f aca="false">+D102*H102</f>
        <v>0</v>
      </c>
      <c r="J102" s="337" t="n">
        <f aca="false">+G102+I102</f>
        <v>0</v>
      </c>
      <c r="K102" s="417"/>
    </row>
    <row r="103" s="492" customFormat="true" ht="24" hidden="false" customHeight="false" outlineLevel="0" collapsed="false">
      <c r="A103" s="485"/>
      <c r="B103" s="486" t="s">
        <v>245</v>
      </c>
      <c r="C103" s="487" t="s">
        <v>424</v>
      </c>
      <c r="D103" s="488" t="n">
        <v>0</v>
      </c>
      <c r="E103" s="489" t="s">
        <v>70</v>
      </c>
      <c r="F103" s="490"/>
      <c r="G103" s="337" t="n">
        <f aca="false">+D103*F103</f>
        <v>0</v>
      </c>
      <c r="H103" s="369"/>
      <c r="I103" s="337" t="n">
        <f aca="false">+D103*H103</f>
        <v>0</v>
      </c>
      <c r="J103" s="337" t="n">
        <f aca="false">+G103+I103</f>
        <v>0</v>
      </c>
      <c r="K103" s="417"/>
    </row>
    <row r="104" customFormat="false" ht="24" hidden="false" customHeight="false" outlineLevel="0" collapsed="false">
      <c r="A104" s="485"/>
      <c r="B104" s="486" t="s">
        <v>247</v>
      </c>
      <c r="C104" s="487" t="s">
        <v>425</v>
      </c>
      <c r="D104" s="488" t="n">
        <v>0</v>
      </c>
      <c r="E104" s="489" t="s">
        <v>70</v>
      </c>
      <c r="F104" s="490"/>
      <c r="G104" s="337" t="n">
        <f aca="false">+D104*F104</f>
        <v>0</v>
      </c>
      <c r="H104" s="369" t="n">
        <v>0</v>
      </c>
      <c r="I104" s="337" t="n">
        <f aca="false">+D104*H104</f>
        <v>0</v>
      </c>
      <c r="J104" s="337" t="n">
        <f aca="false">+G104+I104</f>
        <v>0</v>
      </c>
      <c r="K104" s="417"/>
    </row>
    <row r="105" customFormat="false" ht="24" hidden="false" customHeight="false" outlineLevel="0" collapsed="false">
      <c r="A105" s="485"/>
      <c r="B105" s="486" t="s">
        <v>249</v>
      </c>
      <c r="C105" s="487" t="s">
        <v>426</v>
      </c>
      <c r="D105" s="313" t="n">
        <v>0</v>
      </c>
      <c r="E105" s="489" t="s">
        <v>70</v>
      </c>
      <c r="F105" s="494"/>
      <c r="G105" s="337" t="n">
        <f aca="false">+D105*F105</f>
        <v>0</v>
      </c>
      <c r="H105" s="369" t="n">
        <v>0</v>
      </c>
      <c r="I105" s="337" t="n">
        <f aca="false">+D105*H105</f>
        <v>0</v>
      </c>
      <c r="J105" s="337" t="n">
        <f aca="false">+G105+I105</f>
        <v>0</v>
      </c>
      <c r="K105" s="417"/>
    </row>
    <row r="106" customFormat="false" ht="24" hidden="false" customHeight="false" outlineLevel="0" collapsed="false">
      <c r="A106" s="485"/>
      <c r="B106" s="486" t="s">
        <v>250</v>
      </c>
      <c r="C106" s="487" t="s">
        <v>251</v>
      </c>
      <c r="D106" s="313"/>
      <c r="E106" s="489" t="s">
        <v>70</v>
      </c>
      <c r="F106" s="494"/>
      <c r="G106" s="337" t="n">
        <f aca="false">+D106*F106</f>
        <v>0</v>
      </c>
      <c r="H106" s="369" t="n">
        <v>0</v>
      </c>
      <c r="I106" s="337" t="n">
        <f aca="false">+D106*H106</f>
        <v>0</v>
      </c>
      <c r="J106" s="337" t="n">
        <f aca="false">+G106+I106</f>
        <v>0</v>
      </c>
      <c r="K106" s="417"/>
    </row>
    <row r="107" customFormat="false" ht="24" hidden="false" customHeight="false" outlineLevel="0" collapsed="false">
      <c r="A107" s="485"/>
      <c r="B107" s="486" t="s">
        <v>252</v>
      </c>
      <c r="C107" s="487" t="s">
        <v>253</v>
      </c>
      <c r="D107" s="313"/>
      <c r="E107" s="489" t="s">
        <v>70</v>
      </c>
      <c r="F107" s="494"/>
      <c r="G107" s="337" t="n">
        <f aca="false">+D107*F107</f>
        <v>0</v>
      </c>
      <c r="H107" s="369" t="n">
        <v>0</v>
      </c>
      <c r="I107" s="337" t="n">
        <f aca="false">+D107*H107</f>
        <v>0</v>
      </c>
      <c r="J107" s="337" t="n">
        <f aca="false">+G107+I107</f>
        <v>0</v>
      </c>
      <c r="K107" s="417"/>
    </row>
    <row r="108" customFormat="false" ht="24" hidden="false" customHeight="false" outlineLevel="0" collapsed="false">
      <c r="A108" s="485"/>
      <c r="B108" s="486" t="s">
        <v>254</v>
      </c>
      <c r="C108" s="487" t="s">
        <v>255</v>
      </c>
      <c r="D108" s="313"/>
      <c r="E108" s="489" t="s">
        <v>70</v>
      </c>
      <c r="F108" s="494"/>
      <c r="G108" s="337" t="n">
        <f aca="false">+D108*F108</f>
        <v>0</v>
      </c>
      <c r="H108" s="369" t="n">
        <v>0</v>
      </c>
      <c r="I108" s="337" t="n">
        <f aca="false">+D108*H108</f>
        <v>0</v>
      </c>
      <c r="J108" s="337" t="n">
        <f aca="false">+G108+I108</f>
        <v>0</v>
      </c>
      <c r="K108" s="417"/>
    </row>
    <row r="109" customFormat="false" ht="24" hidden="false" customHeight="false" outlineLevel="0" collapsed="false">
      <c r="A109" s="485"/>
      <c r="B109" s="486" t="s">
        <v>256</v>
      </c>
      <c r="C109" s="487" t="s">
        <v>257</v>
      </c>
      <c r="D109" s="313"/>
      <c r="E109" s="489" t="s">
        <v>70</v>
      </c>
      <c r="F109" s="494"/>
      <c r="G109" s="337" t="n">
        <f aca="false">+D109*F109</f>
        <v>0</v>
      </c>
      <c r="H109" s="369" t="n">
        <v>0</v>
      </c>
      <c r="I109" s="337" t="n">
        <f aca="false">+D109*H109</f>
        <v>0</v>
      </c>
      <c r="J109" s="337" t="n">
        <f aca="false">+G109+I109</f>
        <v>0</v>
      </c>
      <c r="K109" s="417"/>
    </row>
    <row r="110" customFormat="false" ht="24" hidden="false" customHeight="false" outlineLevel="0" collapsed="false">
      <c r="A110" s="485"/>
      <c r="B110" s="486" t="s">
        <v>258</v>
      </c>
      <c r="C110" s="487" t="s">
        <v>259</v>
      </c>
      <c r="D110" s="313"/>
      <c r="E110" s="489" t="s">
        <v>70</v>
      </c>
      <c r="F110" s="494"/>
      <c r="G110" s="337" t="n">
        <f aca="false">+D110*F110</f>
        <v>0</v>
      </c>
      <c r="H110" s="369" t="n">
        <v>0</v>
      </c>
      <c r="I110" s="337" t="n">
        <f aca="false">+D110*H110</f>
        <v>0</v>
      </c>
      <c r="J110" s="337" t="n">
        <f aca="false">+G110+I110</f>
        <v>0</v>
      </c>
      <c r="K110" s="417"/>
    </row>
    <row r="111" customFormat="false" ht="24" hidden="false" customHeight="false" outlineLevel="0" collapsed="false">
      <c r="A111" s="485"/>
      <c r="B111" s="486" t="s">
        <v>260</v>
      </c>
      <c r="C111" s="487" t="s">
        <v>261</v>
      </c>
      <c r="D111" s="313" t="n">
        <v>1</v>
      </c>
      <c r="E111" s="489" t="s">
        <v>70</v>
      </c>
      <c r="F111" s="494"/>
      <c r="G111" s="337" t="n">
        <f aca="false">+D111*F111</f>
        <v>0</v>
      </c>
      <c r="H111" s="369" t="n">
        <v>0</v>
      </c>
      <c r="I111" s="337" t="n">
        <f aca="false">+D111*H111</f>
        <v>0</v>
      </c>
      <c r="J111" s="337" t="n">
        <f aca="false">+G111+I111</f>
        <v>0</v>
      </c>
      <c r="K111" s="349"/>
    </row>
    <row r="112" customFormat="false" ht="24" hidden="false" customHeight="false" outlineLevel="0" collapsed="false">
      <c r="A112" s="485"/>
      <c r="B112" s="486" t="s">
        <v>262</v>
      </c>
      <c r="C112" s="487" t="s">
        <v>263</v>
      </c>
      <c r="D112" s="313" t="n">
        <v>2</v>
      </c>
      <c r="E112" s="489" t="s">
        <v>70</v>
      </c>
      <c r="F112" s="494"/>
      <c r="G112" s="337" t="n">
        <f aca="false">+D112*F112</f>
        <v>0</v>
      </c>
      <c r="H112" s="369"/>
      <c r="I112" s="337" t="n">
        <f aca="false">+D112*H112</f>
        <v>0</v>
      </c>
      <c r="J112" s="337" t="n">
        <f aca="false">+G112+I112</f>
        <v>0</v>
      </c>
      <c r="K112" s="349"/>
    </row>
    <row r="113" customFormat="false" ht="24" hidden="false" customHeight="false" outlineLevel="0" collapsed="false">
      <c r="A113" s="485"/>
      <c r="B113" s="486" t="s">
        <v>264</v>
      </c>
      <c r="C113" s="493" t="s">
        <v>244</v>
      </c>
      <c r="D113" s="313" t="n">
        <v>9</v>
      </c>
      <c r="E113" s="489" t="s">
        <v>70</v>
      </c>
      <c r="F113" s="494"/>
      <c r="G113" s="337" t="n">
        <f aca="false">+D113*F113</f>
        <v>0</v>
      </c>
      <c r="H113" s="369" t="n">
        <v>0</v>
      </c>
      <c r="I113" s="337" t="n">
        <f aca="false">+D113*H113</f>
        <v>0</v>
      </c>
      <c r="J113" s="337" t="n">
        <f aca="false">+G113+I113</f>
        <v>0</v>
      </c>
      <c r="K113" s="349"/>
    </row>
    <row r="114" customFormat="false" ht="24" hidden="false" customHeight="false" outlineLevel="0" collapsed="false">
      <c r="A114" s="485"/>
      <c r="B114" s="486" t="s">
        <v>265</v>
      </c>
      <c r="C114" s="487" t="s">
        <v>266</v>
      </c>
      <c r="D114" s="313" t="n">
        <v>1</v>
      </c>
      <c r="E114" s="489" t="s">
        <v>70</v>
      </c>
      <c r="F114" s="494"/>
      <c r="G114" s="337" t="n">
        <f aca="false">+D114*F114</f>
        <v>0</v>
      </c>
      <c r="H114" s="369" t="n">
        <v>0</v>
      </c>
      <c r="I114" s="337" t="n">
        <f aca="false">+D114*H114</f>
        <v>0</v>
      </c>
      <c r="J114" s="337" t="n">
        <f aca="false">+G114+I114</f>
        <v>0</v>
      </c>
      <c r="K114" s="349"/>
    </row>
    <row r="115" customFormat="false" ht="24" hidden="false" customHeight="false" outlineLevel="0" collapsed="false">
      <c r="A115" s="485"/>
      <c r="B115" s="486" t="s">
        <v>267</v>
      </c>
      <c r="C115" s="493" t="s">
        <v>246</v>
      </c>
      <c r="D115" s="313" t="n">
        <v>58</v>
      </c>
      <c r="E115" s="489" t="s">
        <v>70</v>
      </c>
      <c r="F115" s="494"/>
      <c r="G115" s="337" t="n">
        <f aca="false">+D115*F115</f>
        <v>0</v>
      </c>
      <c r="H115" s="369"/>
      <c r="I115" s="337" t="n">
        <f aca="false">+D115*H115</f>
        <v>0</v>
      </c>
      <c r="J115" s="337" t="n">
        <f aca="false">+G115+I115</f>
        <v>0</v>
      </c>
      <c r="K115" s="349"/>
    </row>
    <row r="116" customFormat="false" ht="24" hidden="false" customHeight="false" outlineLevel="0" collapsed="false">
      <c r="A116" s="485"/>
      <c r="B116" s="486" t="s">
        <v>268</v>
      </c>
      <c r="C116" s="493" t="s">
        <v>269</v>
      </c>
      <c r="D116" s="313" t="n">
        <v>41</v>
      </c>
      <c r="E116" s="489" t="s">
        <v>70</v>
      </c>
      <c r="F116" s="494"/>
      <c r="G116" s="337" t="n">
        <f aca="false">+D116*F116</f>
        <v>0</v>
      </c>
      <c r="H116" s="369" t="n">
        <v>0</v>
      </c>
      <c r="I116" s="337" t="n">
        <f aca="false">+D116*H116</f>
        <v>0</v>
      </c>
      <c r="J116" s="337" t="n">
        <f aca="false">+G116+I116</f>
        <v>0</v>
      </c>
      <c r="K116" s="349"/>
    </row>
    <row r="117" customFormat="false" ht="24" hidden="false" customHeight="false" outlineLevel="0" collapsed="false">
      <c r="A117" s="485"/>
      <c r="B117" s="486" t="s">
        <v>270</v>
      </c>
      <c r="C117" s="487" t="s">
        <v>271</v>
      </c>
      <c r="D117" s="313" t="n">
        <v>49</v>
      </c>
      <c r="E117" s="489" t="s">
        <v>70</v>
      </c>
      <c r="F117" s="494"/>
      <c r="G117" s="337" t="n">
        <f aca="false">+D117*F117</f>
        <v>0</v>
      </c>
      <c r="H117" s="369" t="n">
        <v>0</v>
      </c>
      <c r="I117" s="337" t="n">
        <f aca="false">+D117*H117</f>
        <v>0</v>
      </c>
      <c r="J117" s="337" t="n">
        <f aca="false">+G117+I117</f>
        <v>0</v>
      </c>
      <c r="K117" s="349"/>
    </row>
    <row r="118" customFormat="false" ht="24" hidden="false" customHeight="false" outlineLevel="0" collapsed="false">
      <c r="A118" s="485"/>
      <c r="B118" s="486" t="s">
        <v>272</v>
      </c>
      <c r="C118" s="487" t="s">
        <v>273</v>
      </c>
      <c r="D118" s="313" t="n">
        <v>32</v>
      </c>
      <c r="E118" s="489" t="s">
        <v>70</v>
      </c>
      <c r="F118" s="494"/>
      <c r="G118" s="337" t="n">
        <f aca="false">+D118*F118</f>
        <v>0</v>
      </c>
      <c r="H118" s="369" t="n">
        <v>0</v>
      </c>
      <c r="I118" s="337" t="n">
        <f aca="false">+D118*H118</f>
        <v>0</v>
      </c>
      <c r="J118" s="337" t="n">
        <f aca="false">+G118+I118</f>
        <v>0</v>
      </c>
      <c r="K118" s="349"/>
    </row>
    <row r="119" customFormat="false" ht="24" hidden="false" customHeight="false" outlineLevel="0" collapsed="false">
      <c r="A119" s="485"/>
      <c r="B119" s="486" t="s">
        <v>274</v>
      </c>
      <c r="C119" s="487" t="s">
        <v>275</v>
      </c>
      <c r="D119" s="313" t="n">
        <v>0</v>
      </c>
      <c r="E119" s="489" t="s">
        <v>70</v>
      </c>
      <c r="F119" s="494"/>
      <c r="G119" s="337" t="n">
        <f aca="false">+D119*F119</f>
        <v>0</v>
      </c>
      <c r="H119" s="369" t="n">
        <v>0</v>
      </c>
      <c r="I119" s="337" t="n">
        <f aca="false">+D119*H119</f>
        <v>0</v>
      </c>
      <c r="J119" s="337" t="n">
        <f aca="false">+G119+I119</f>
        <v>0</v>
      </c>
      <c r="K119" s="417"/>
    </row>
    <row r="120" customFormat="false" ht="24" hidden="false" customHeight="false" outlineLevel="0" collapsed="false">
      <c r="A120" s="485"/>
      <c r="B120" s="486" t="s">
        <v>276</v>
      </c>
      <c r="C120" s="493" t="s">
        <v>277</v>
      </c>
      <c r="D120" s="313" t="n">
        <v>7</v>
      </c>
      <c r="E120" s="489" t="s">
        <v>70</v>
      </c>
      <c r="F120" s="494"/>
      <c r="G120" s="337" t="n">
        <f aca="false">+D120*F120</f>
        <v>0</v>
      </c>
      <c r="H120" s="369" t="n">
        <v>0</v>
      </c>
      <c r="I120" s="337" t="n">
        <f aca="false">+D120*H120</f>
        <v>0</v>
      </c>
      <c r="J120" s="337" t="n">
        <f aca="false">+G120+I120</f>
        <v>0</v>
      </c>
      <c r="K120" s="349"/>
    </row>
    <row r="121" customFormat="false" ht="24" hidden="false" customHeight="false" outlineLevel="0" collapsed="false">
      <c r="A121" s="485"/>
      <c r="B121" s="486" t="s">
        <v>278</v>
      </c>
      <c r="C121" s="487" t="s">
        <v>279</v>
      </c>
      <c r="D121" s="313" t="n">
        <v>7</v>
      </c>
      <c r="E121" s="489" t="s">
        <v>70</v>
      </c>
      <c r="F121" s="494"/>
      <c r="G121" s="337" t="n">
        <f aca="false">+D121*F121</f>
        <v>0</v>
      </c>
      <c r="H121" s="369" t="n">
        <v>0</v>
      </c>
      <c r="I121" s="337" t="n">
        <f aca="false">+D121*H121</f>
        <v>0</v>
      </c>
      <c r="J121" s="337" t="n">
        <f aca="false">+G121+I121</f>
        <v>0</v>
      </c>
      <c r="K121" s="349"/>
    </row>
    <row r="122" customFormat="false" ht="24" hidden="false" customHeight="false" outlineLevel="0" collapsed="false">
      <c r="A122" s="485"/>
      <c r="B122" s="486" t="s">
        <v>280</v>
      </c>
      <c r="C122" s="493" t="s">
        <v>427</v>
      </c>
      <c r="D122" s="313" t="n">
        <v>14</v>
      </c>
      <c r="E122" s="489" t="s">
        <v>70</v>
      </c>
      <c r="F122" s="494"/>
      <c r="G122" s="337" t="n">
        <f aca="false">+D122*F122</f>
        <v>0</v>
      </c>
      <c r="H122" s="369" t="n">
        <v>0</v>
      </c>
      <c r="I122" s="337" t="n">
        <f aca="false">+D122*H122</f>
        <v>0</v>
      </c>
      <c r="J122" s="337" t="n">
        <f aca="false">+G122+I122</f>
        <v>0</v>
      </c>
      <c r="K122" s="349"/>
    </row>
    <row r="123" customFormat="false" ht="24" hidden="false" customHeight="false" outlineLevel="0" collapsed="false">
      <c r="A123" s="485"/>
      <c r="B123" s="486" t="s">
        <v>282</v>
      </c>
      <c r="C123" s="493" t="s">
        <v>427</v>
      </c>
      <c r="D123" s="313" t="n">
        <v>7</v>
      </c>
      <c r="E123" s="489" t="s">
        <v>70</v>
      </c>
      <c r="F123" s="494"/>
      <c r="G123" s="337" t="n">
        <f aca="false">+D123*F123</f>
        <v>0</v>
      </c>
      <c r="H123" s="369" t="n">
        <v>0</v>
      </c>
      <c r="I123" s="337" t="n">
        <f aca="false">+D123*H123</f>
        <v>0</v>
      </c>
      <c r="J123" s="337" t="n">
        <f aca="false">+G123+I123</f>
        <v>0</v>
      </c>
      <c r="K123" s="349"/>
    </row>
    <row r="124" customFormat="false" ht="24" hidden="false" customHeight="false" outlineLevel="0" collapsed="false">
      <c r="A124" s="485"/>
      <c r="B124" s="486" t="s">
        <v>284</v>
      </c>
      <c r="C124" s="487" t="s">
        <v>285</v>
      </c>
      <c r="D124" s="313" t="n">
        <v>0</v>
      </c>
      <c r="E124" s="489" t="s">
        <v>70</v>
      </c>
      <c r="F124" s="494"/>
      <c r="G124" s="337" t="n">
        <f aca="false">+D124*F124</f>
        <v>0</v>
      </c>
      <c r="H124" s="369" t="n">
        <v>0</v>
      </c>
      <c r="I124" s="337" t="n">
        <f aca="false">+D124*H124</f>
        <v>0</v>
      </c>
      <c r="J124" s="337" t="n">
        <f aca="false">+G124+I124</f>
        <v>0</v>
      </c>
      <c r="K124" s="417"/>
    </row>
    <row r="125" customFormat="false" ht="24" hidden="false" customHeight="false" outlineLevel="0" collapsed="false">
      <c r="A125" s="485"/>
      <c r="B125" s="486" t="s">
        <v>286</v>
      </c>
      <c r="C125" s="487" t="s">
        <v>287</v>
      </c>
      <c r="D125" s="313" t="n">
        <v>0</v>
      </c>
      <c r="E125" s="489" t="s">
        <v>70</v>
      </c>
      <c r="F125" s="494"/>
      <c r="G125" s="337" t="n">
        <f aca="false">+D125*F125</f>
        <v>0</v>
      </c>
      <c r="H125" s="369" t="n">
        <v>0</v>
      </c>
      <c r="I125" s="337" t="n">
        <f aca="false">+D125*H125</f>
        <v>0</v>
      </c>
      <c r="J125" s="337" t="n">
        <f aca="false">+G125+I125</f>
        <v>0</v>
      </c>
      <c r="K125" s="417"/>
    </row>
    <row r="126" customFormat="false" ht="24" hidden="false" customHeight="false" outlineLevel="0" collapsed="false">
      <c r="A126" s="485"/>
      <c r="B126" s="486" t="s">
        <v>288</v>
      </c>
      <c r="C126" s="487" t="s">
        <v>289</v>
      </c>
      <c r="D126" s="313"/>
      <c r="E126" s="489" t="s">
        <v>70</v>
      </c>
      <c r="F126" s="494"/>
      <c r="G126" s="337" t="n">
        <f aca="false">+D126*F126</f>
        <v>0</v>
      </c>
      <c r="H126" s="369" t="n">
        <v>0</v>
      </c>
      <c r="I126" s="337" t="n">
        <f aca="false">+D126*H126</f>
        <v>0</v>
      </c>
      <c r="J126" s="337" t="n">
        <f aca="false">+G126+I126</f>
        <v>0</v>
      </c>
      <c r="K126" s="417"/>
    </row>
    <row r="127" customFormat="false" ht="24" hidden="false" customHeight="false" outlineLevel="0" collapsed="false">
      <c r="A127" s="485"/>
      <c r="B127" s="486" t="s">
        <v>290</v>
      </c>
      <c r="C127" s="487" t="s">
        <v>291</v>
      </c>
      <c r="D127" s="313"/>
      <c r="E127" s="489" t="s">
        <v>70</v>
      </c>
      <c r="F127" s="494"/>
      <c r="G127" s="337" t="n">
        <f aca="false">+D127*F127</f>
        <v>0</v>
      </c>
      <c r="H127" s="369" t="n">
        <v>0</v>
      </c>
      <c r="I127" s="337" t="n">
        <f aca="false">+D127*H127</f>
        <v>0</v>
      </c>
      <c r="J127" s="337" t="n">
        <f aca="false">+G127+I127</f>
        <v>0</v>
      </c>
      <c r="K127" s="417"/>
    </row>
    <row r="128" customFormat="false" ht="24" hidden="false" customHeight="false" outlineLevel="0" collapsed="false">
      <c r="A128" s="485"/>
      <c r="B128" s="486" t="s">
        <v>292</v>
      </c>
      <c r="C128" s="487" t="s">
        <v>293</v>
      </c>
      <c r="D128" s="313"/>
      <c r="E128" s="489" t="s">
        <v>70</v>
      </c>
      <c r="F128" s="494"/>
      <c r="G128" s="337" t="n">
        <f aca="false">+D128*F128</f>
        <v>0</v>
      </c>
      <c r="H128" s="369" t="n">
        <v>0</v>
      </c>
      <c r="I128" s="337" t="n">
        <f aca="false">+D128*H128</f>
        <v>0</v>
      </c>
      <c r="J128" s="337" t="n">
        <f aca="false">+G128+I128</f>
        <v>0</v>
      </c>
      <c r="K128" s="417"/>
    </row>
    <row r="129" customFormat="false" ht="24" hidden="false" customHeight="false" outlineLevel="0" collapsed="false">
      <c r="A129" s="485"/>
      <c r="B129" s="486" t="s">
        <v>294</v>
      </c>
      <c r="C129" s="487" t="s">
        <v>293</v>
      </c>
      <c r="D129" s="313"/>
      <c r="E129" s="489" t="s">
        <v>70</v>
      </c>
      <c r="F129" s="494"/>
      <c r="G129" s="337" t="n">
        <f aca="false">+D129*F129</f>
        <v>0</v>
      </c>
      <c r="H129" s="369" t="n">
        <v>0</v>
      </c>
      <c r="I129" s="337" t="n">
        <f aca="false">+D129*H129</f>
        <v>0</v>
      </c>
      <c r="J129" s="337" t="n">
        <f aca="false">+G129+I129</f>
        <v>0</v>
      </c>
      <c r="K129" s="417"/>
    </row>
    <row r="130" customFormat="false" ht="39" hidden="false" customHeight="false" outlineLevel="0" collapsed="false">
      <c r="A130" s="485"/>
      <c r="B130" s="486" t="s">
        <v>295</v>
      </c>
      <c r="C130" s="499" t="s">
        <v>296</v>
      </c>
      <c r="D130" s="313"/>
      <c r="E130" s="489" t="s">
        <v>70</v>
      </c>
      <c r="F130" s="494"/>
      <c r="G130" s="337" t="n">
        <f aca="false">+D130*F130</f>
        <v>0</v>
      </c>
      <c r="H130" s="369" t="n">
        <v>0</v>
      </c>
      <c r="I130" s="337" t="n">
        <f aca="false">+D130*H130</f>
        <v>0</v>
      </c>
      <c r="J130" s="337" t="n">
        <f aca="false">+G130+I130</f>
        <v>0</v>
      </c>
      <c r="K130" s="417"/>
    </row>
    <row r="131" customFormat="false" ht="24" hidden="false" customHeight="false" outlineLevel="0" collapsed="false">
      <c r="A131" s="485"/>
      <c r="B131" s="486" t="s">
        <v>297</v>
      </c>
      <c r="C131" s="487" t="s">
        <v>298</v>
      </c>
      <c r="D131" s="313"/>
      <c r="E131" s="489" t="s">
        <v>70</v>
      </c>
      <c r="F131" s="494"/>
      <c r="G131" s="337" t="n">
        <f aca="false">+D131*F131</f>
        <v>0</v>
      </c>
      <c r="H131" s="369" t="n">
        <v>0</v>
      </c>
      <c r="I131" s="337" t="n">
        <f aca="false">+D131*H131</f>
        <v>0</v>
      </c>
      <c r="J131" s="337" t="n">
        <f aca="false">+G131+I131</f>
        <v>0</v>
      </c>
      <c r="K131" s="417"/>
    </row>
    <row r="132" customFormat="false" ht="24" hidden="false" customHeight="false" outlineLevel="0" collapsed="false">
      <c r="A132" s="485"/>
      <c r="B132" s="486"/>
      <c r="C132" s="487"/>
      <c r="D132" s="313"/>
      <c r="E132" s="489"/>
      <c r="F132" s="494"/>
      <c r="G132" s="337" t="n">
        <f aca="false">+D132*F132</f>
        <v>0</v>
      </c>
      <c r="H132" s="369" t="n">
        <v>0</v>
      </c>
      <c r="I132" s="337" t="n">
        <f aca="false">+D132*H132</f>
        <v>0</v>
      </c>
      <c r="J132" s="337" t="n">
        <f aca="false">+G132+I132</f>
        <v>0</v>
      </c>
      <c r="K132" s="417"/>
    </row>
    <row r="133" customFormat="false" ht="24" hidden="false" customHeight="false" outlineLevel="0" collapsed="false">
      <c r="A133" s="485"/>
      <c r="B133" s="486" t="s">
        <v>299</v>
      </c>
      <c r="C133" s="487" t="s">
        <v>300</v>
      </c>
      <c r="D133" s="313" t="n">
        <v>1</v>
      </c>
      <c r="E133" s="489" t="s">
        <v>70</v>
      </c>
      <c r="F133" s="494"/>
      <c r="G133" s="337" t="n">
        <f aca="false">+D133*F133</f>
        <v>0</v>
      </c>
      <c r="H133" s="369" t="n">
        <v>0</v>
      </c>
      <c r="I133" s="337" t="n">
        <f aca="false">+D133*H133</f>
        <v>0</v>
      </c>
      <c r="J133" s="337" t="n">
        <f aca="false">+G133+I133</f>
        <v>0</v>
      </c>
      <c r="K133" s="349"/>
    </row>
    <row r="134" s="492" customFormat="true" ht="24" hidden="false" customHeight="false" outlineLevel="0" collapsed="false">
      <c r="A134" s="485"/>
      <c r="B134" s="486" t="s">
        <v>301</v>
      </c>
      <c r="C134" s="487" t="s">
        <v>302</v>
      </c>
      <c r="D134" s="313" t="n">
        <v>32</v>
      </c>
      <c r="E134" s="489" t="s">
        <v>70</v>
      </c>
      <c r="F134" s="456"/>
      <c r="G134" s="337" t="n">
        <f aca="false">+D134*F134</f>
        <v>0</v>
      </c>
      <c r="H134" s="456"/>
      <c r="I134" s="337" t="n">
        <f aca="false">+D134*H134</f>
        <v>0</v>
      </c>
      <c r="J134" s="337" t="n">
        <f aca="false">+G134+I134</f>
        <v>0</v>
      </c>
      <c r="K134" s="349"/>
    </row>
    <row r="135" customFormat="false" ht="24" hidden="false" customHeight="false" outlineLevel="0" collapsed="false">
      <c r="A135" s="485"/>
      <c r="B135" s="486" t="s">
        <v>303</v>
      </c>
      <c r="C135" s="493" t="s">
        <v>218</v>
      </c>
      <c r="D135" s="313"/>
      <c r="E135" s="489" t="s">
        <v>70</v>
      </c>
      <c r="F135" s="494"/>
      <c r="G135" s="337" t="n">
        <f aca="false">+D135*F135</f>
        <v>0</v>
      </c>
      <c r="H135" s="369"/>
      <c r="I135" s="337"/>
      <c r="J135" s="337"/>
      <c r="K135" s="349"/>
    </row>
    <row r="136" s="492" customFormat="true" ht="24" hidden="false" customHeight="false" outlineLevel="0" collapsed="false">
      <c r="A136" s="485"/>
      <c r="B136" s="486" t="s">
        <v>304</v>
      </c>
      <c r="C136" s="487" t="s">
        <v>220</v>
      </c>
      <c r="D136" s="313" t="n">
        <v>113</v>
      </c>
      <c r="E136" s="489" t="s">
        <v>70</v>
      </c>
      <c r="F136" s="490"/>
      <c r="G136" s="337" t="n">
        <f aca="false">+D136*F136</f>
        <v>0</v>
      </c>
      <c r="H136" s="369"/>
      <c r="I136" s="337" t="n">
        <f aca="false">+D136*H136</f>
        <v>0</v>
      </c>
      <c r="J136" s="337" t="n">
        <f aca="false">+G136+I136</f>
        <v>0</v>
      </c>
      <c r="K136" s="349"/>
    </row>
    <row r="137" s="366" customFormat="true" ht="24" hidden="false" customHeight="false" outlineLevel="0" collapsed="false">
      <c r="A137" s="485"/>
      <c r="B137" s="486" t="s">
        <v>305</v>
      </c>
      <c r="C137" s="493" t="s">
        <v>226</v>
      </c>
      <c r="D137" s="313" t="n">
        <v>0</v>
      </c>
      <c r="E137" s="489" t="s">
        <v>70</v>
      </c>
      <c r="F137" s="494"/>
      <c r="G137" s="337" t="n">
        <f aca="false">+D137*F137</f>
        <v>0</v>
      </c>
      <c r="H137" s="369" t="n">
        <v>0</v>
      </c>
      <c r="I137" s="337" t="n">
        <f aca="false">+D137*H137</f>
        <v>0</v>
      </c>
      <c r="J137" s="337" t="n">
        <f aca="false">+G137+I137</f>
        <v>0</v>
      </c>
      <c r="K137" s="417"/>
    </row>
    <row r="138" s="492" customFormat="true" ht="24" hidden="false" customHeight="false" outlineLevel="0" collapsed="false">
      <c r="A138" s="485"/>
      <c r="B138" s="486" t="s">
        <v>306</v>
      </c>
      <c r="C138" s="487" t="s">
        <v>307</v>
      </c>
      <c r="D138" s="313" t="n">
        <v>88</v>
      </c>
      <c r="E138" s="489" t="s">
        <v>70</v>
      </c>
      <c r="F138" s="494"/>
      <c r="G138" s="337" t="n">
        <f aca="false">+D138*F138</f>
        <v>0</v>
      </c>
      <c r="H138" s="369"/>
      <c r="I138" s="337"/>
      <c r="J138" s="337" t="n">
        <f aca="false">+G138+I138</f>
        <v>0</v>
      </c>
      <c r="K138" s="349"/>
    </row>
    <row r="139" s="366" customFormat="true" ht="24" hidden="false" customHeight="false" outlineLevel="0" collapsed="false">
      <c r="A139" s="485"/>
      <c r="B139" s="486" t="s">
        <v>308</v>
      </c>
      <c r="C139" s="493" t="s">
        <v>309</v>
      </c>
      <c r="D139" s="313" t="n">
        <v>1</v>
      </c>
      <c r="E139" s="489" t="s">
        <v>70</v>
      </c>
      <c r="F139" s="494"/>
      <c r="G139" s="337"/>
      <c r="H139" s="369" t="n">
        <v>0</v>
      </c>
      <c r="I139" s="337" t="n">
        <f aca="false">+D139*H139</f>
        <v>0</v>
      </c>
      <c r="J139" s="337" t="n">
        <f aca="false">+G139+I139</f>
        <v>0</v>
      </c>
      <c r="K139" s="349"/>
    </row>
    <row r="140" s="492" customFormat="true" ht="24" hidden="false" customHeight="false" outlineLevel="0" collapsed="false">
      <c r="A140" s="485"/>
      <c r="B140" s="486" t="s">
        <v>310</v>
      </c>
      <c r="C140" s="493" t="s">
        <v>311</v>
      </c>
      <c r="D140" s="313" t="n">
        <v>0</v>
      </c>
      <c r="E140" s="489" t="s">
        <v>70</v>
      </c>
      <c r="F140" s="494"/>
      <c r="G140" s="337" t="n">
        <f aca="false">+D140*F140</f>
        <v>0</v>
      </c>
      <c r="H140" s="529"/>
      <c r="I140" s="337"/>
      <c r="J140" s="337" t="n">
        <f aca="false">+G140+I140</f>
        <v>0</v>
      </c>
      <c r="K140" s="417"/>
    </row>
    <row r="141" s="366" customFormat="true" ht="24" hidden="false" customHeight="false" outlineLevel="0" collapsed="false">
      <c r="A141" s="485"/>
      <c r="B141" s="486" t="s">
        <v>312</v>
      </c>
      <c r="C141" s="487"/>
      <c r="D141" s="313" t="n">
        <v>6</v>
      </c>
      <c r="E141" s="489" t="s">
        <v>70</v>
      </c>
      <c r="F141" s="456"/>
      <c r="G141" s="337" t="n">
        <f aca="false">+D141*F141</f>
        <v>0</v>
      </c>
      <c r="H141" s="456"/>
      <c r="I141" s="337" t="n">
        <f aca="false">+D141*H141</f>
        <v>0</v>
      </c>
      <c r="J141" s="337" t="n">
        <f aca="false">+G141+I141</f>
        <v>0</v>
      </c>
      <c r="K141" s="349"/>
    </row>
    <row r="142" s="366" customFormat="true" ht="24" hidden="false" customHeight="false" outlineLevel="0" collapsed="false">
      <c r="A142" s="485"/>
      <c r="B142" s="486" t="s">
        <v>313</v>
      </c>
      <c r="C142" s="487"/>
      <c r="D142" s="313" t="n">
        <v>0</v>
      </c>
      <c r="E142" s="489" t="s">
        <v>70</v>
      </c>
      <c r="F142" s="456"/>
      <c r="G142" s="337" t="n">
        <f aca="false">+D142*F142</f>
        <v>0</v>
      </c>
      <c r="H142" s="456"/>
      <c r="I142" s="337" t="n">
        <f aca="false">+D142*H142</f>
        <v>0</v>
      </c>
      <c r="J142" s="337" t="n">
        <f aca="false">+G142+I142</f>
        <v>0</v>
      </c>
      <c r="K142" s="417"/>
    </row>
    <row r="143" s="366" customFormat="true" ht="24" hidden="false" customHeight="false" outlineLevel="0" collapsed="false">
      <c r="A143" s="485"/>
      <c r="B143" s="486" t="s">
        <v>314</v>
      </c>
      <c r="C143" s="487" t="s">
        <v>315</v>
      </c>
      <c r="D143" s="313"/>
      <c r="E143" s="489" t="s">
        <v>70</v>
      </c>
      <c r="F143" s="418"/>
      <c r="G143" s="337" t="n">
        <f aca="false">+D143*F143</f>
        <v>0</v>
      </c>
      <c r="H143" s="418"/>
      <c r="I143" s="337" t="n">
        <f aca="false">+D143*H143</f>
        <v>0</v>
      </c>
      <c r="J143" s="337" t="n">
        <f aca="false">+G143+I143</f>
        <v>0</v>
      </c>
      <c r="K143" s="417"/>
    </row>
    <row r="144" s="366" customFormat="true" ht="24" hidden="false" customHeight="false" outlineLevel="0" collapsed="false">
      <c r="A144" s="485"/>
      <c r="B144" s="486" t="s">
        <v>316</v>
      </c>
      <c r="C144" s="487" t="s">
        <v>317</v>
      </c>
      <c r="D144" s="313"/>
      <c r="E144" s="489" t="s">
        <v>70</v>
      </c>
      <c r="F144" s="418"/>
      <c r="G144" s="337" t="n">
        <f aca="false">+D144*F144</f>
        <v>0</v>
      </c>
      <c r="H144" s="418"/>
      <c r="I144" s="337" t="n">
        <f aca="false">+D144*H144</f>
        <v>0</v>
      </c>
      <c r="J144" s="337" t="n">
        <f aca="false">+G144+I144</f>
        <v>0</v>
      </c>
      <c r="K144" s="417"/>
    </row>
    <row r="145" s="366" customFormat="true" ht="24" hidden="false" customHeight="false" outlineLevel="0" collapsed="false">
      <c r="A145" s="485"/>
      <c r="B145" s="486" t="s">
        <v>318</v>
      </c>
      <c r="C145" s="487" t="s">
        <v>319</v>
      </c>
      <c r="D145" s="313"/>
      <c r="E145" s="489" t="s">
        <v>70</v>
      </c>
      <c r="F145" s="456"/>
      <c r="G145" s="337" t="n">
        <f aca="false">+D145*F145</f>
        <v>0</v>
      </c>
      <c r="H145" s="456"/>
      <c r="I145" s="337" t="n">
        <f aca="false">+D145*H145</f>
        <v>0</v>
      </c>
      <c r="J145" s="337" t="n">
        <f aca="false">+G145+I145</f>
        <v>0</v>
      </c>
      <c r="K145" s="417"/>
    </row>
    <row r="146" s="366" customFormat="true" ht="39" hidden="false" customHeight="false" outlineLevel="0" collapsed="false">
      <c r="A146" s="485"/>
      <c r="B146" s="486" t="s">
        <v>320</v>
      </c>
      <c r="C146" s="499" t="s">
        <v>321</v>
      </c>
      <c r="D146" s="313"/>
      <c r="E146" s="489" t="s">
        <v>70</v>
      </c>
      <c r="F146" s="456"/>
      <c r="G146" s="337" t="n">
        <f aca="false">+D146*F146</f>
        <v>0</v>
      </c>
      <c r="H146" s="456"/>
      <c r="I146" s="337" t="n">
        <f aca="false">+D146*H146</f>
        <v>0</v>
      </c>
      <c r="J146" s="337" t="n">
        <f aca="false">+G146+I146</f>
        <v>0</v>
      </c>
      <c r="K146" s="417"/>
    </row>
    <row r="147" s="366" customFormat="true" ht="24" hidden="false" customHeight="false" outlineLevel="0" collapsed="false">
      <c r="A147" s="485"/>
      <c r="B147" s="486" t="s">
        <v>299</v>
      </c>
      <c r="C147" s="487" t="s">
        <v>300</v>
      </c>
      <c r="D147" s="313"/>
      <c r="E147" s="489" t="s">
        <v>70</v>
      </c>
      <c r="F147" s="494"/>
      <c r="G147" s="337" t="n">
        <f aca="false">+D147*F147</f>
        <v>0</v>
      </c>
      <c r="H147" s="369"/>
      <c r="I147" s="337" t="n">
        <f aca="false">+D147*H147</f>
        <v>0</v>
      </c>
      <c r="J147" s="337" t="n">
        <f aca="false">+G147+I147</f>
        <v>0</v>
      </c>
      <c r="K147" s="417"/>
    </row>
    <row r="148" s="366" customFormat="true" ht="24" hidden="false" customHeight="false" outlineLevel="0" collapsed="false">
      <c r="A148" s="485"/>
      <c r="B148" s="486" t="s">
        <v>301</v>
      </c>
      <c r="C148" s="487" t="s">
        <v>302</v>
      </c>
      <c r="D148" s="313"/>
      <c r="E148" s="489" t="s">
        <v>70</v>
      </c>
      <c r="F148" s="494"/>
      <c r="G148" s="337" t="n">
        <f aca="false">+D148*F148</f>
        <v>0</v>
      </c>
      <c r="H148" s="369"/>
      <c r="I148" s="337" t="n">
        <f aca="false">+D148*H148</f>
        <v>0</v>
      </c>
      <c r="J148" s="337" t="n">
        <f aca="false">+G148+I148</f>
        <v>0</v>
      </c>
      <c r="K148" s="417"/>
    </row>
    <row r="149" s="366" customFormat="true" ht="24" hidden="false" customHeight="false" outlineLevel="0" collapsed="false">
      <c r="A149" s="485"/>
      <c r="B149" s="486" t="s">
        <v>303</v>
      </c>
      <c r="C149" s="487"/>
      <c r="D149" s="313"/>
      <c r="E149" s="489" t="s">
        <v>70</v>
      </c>
      <c r="F149" s="494"/>
      <c r="G149" s="337" t="n">
        <f aca="false">+D149*F149</f>
        <v>0</v>
      </c>
      <c r="H149" s="369"/>
      <c r="I149" s="337" t="n">
        <f aca="false">+D149*H149</f>
        <v>0</v>
      </c>
      <c r="J149" s="337" t="n">
        <f aca="false">+G149+I149</f>
        <v>0</v>
      </c>
      <c r="K149" s="417"/>
    </row>
    <row r="150" s="366" customFormat="true" ht="24" hidden="false" customHeight="false" outlineLevel="0" collapsed="false">
      <c r="A150" s="485"/>
      <c r="B150" s="486" t="s">
        <v>304</v>
      </c>
      <c r="C150" s="487" t="s">
        <v>220</v>
      </c>
      <c r="D150" s="313"/>
      <c r="E150" s="489" t="s">
        <v>70</v>
      </c>
      <c r="F150" s="494"/>
      <c r="G150" s="337" t="n">
        <f aca="false">+D150*F150</f>
        <v>0</v>
      </c>
      <c r="H150" s="369"/>
      <c r="I150" s="337" t="n">
        <f aca="false">+D150*H150</f>
        <v>0</v>
      </c>
      <c r="J150" s="337" t="n">
        <f aca="false">+G150+I150</f>
        <v>0</v>
      </c>
      <c r="K150" s="417"/>
    </row>
    <row r="151" s="366" customFormat="true" ht="24" hidden="false" customHeight="false" outlineLevel="0" collapsed="false">
      <c r="A151" s="485"/>
      <c r="B151" s="486" t="s">
        <v>305</v>
      </c>
      <c r="C151" s="487"/>
      <c r="D151" s="313"/>
      <c r="E151" s="489" t="s">
        <v>70</v>
      </c>
      <c r="F151" s="494"/>
      <c r="G151" s="337" t="n">
        <f aca="false">+D151*F151</f>
        <v>0</v>
      </c>
      <c r="H151" s="369"/>
      <c r="I151" s="337" t="n">
        <f aca="false">+D151*H151</f>
        <v>0</v>
      </c>
      <c r="J151" s="337" t="n">
        <f aca="false">+G151+I151</f>
        <v>0</v>
      </c>
      <c r="K151" s="417"/>
    </row>
    <row r="152" s="366" customFormat="true" ht="24" hidden="false" customHeight="false" outlineLevel="0" collapsed="false">
      <c r="A152" s="485"/>
      <c r="B152" s="486" t="s">
        <v>306</v>
      </c>
      <c r="C152" s="487" t="s">
        <v>307</v>
      </c>
      <c r="D152" s="313"/>
      <c r="E152" s="489" t="s">
        <v>70</v>
      </c>
      <c r="F152" s="494"/>
      <c r="G152" s="337" t="n">
        <f aca="false">+D152*F152</f>
        <v>0</v>
      </c>
      <c r="H152" s="369"/>
      <c r="I152" s="337" t="n">
        <f aca="false">+D152*H152</f>
        <v>0</v>
      </c>
      <c r="J152" s="337" t="n">
        <f aca="false">+G152+I152</f>
        <v>0</v>
      </c>
      <c r="K152" s="417"/>
    </row>
    <row r="153" s="366" customFormat="true" ht="24" hidden="false" customHeight="false" outlineLevel="0" collapsed="false">
      <c r="A153" s="500"/>
      <c r="B153" s="501" t="s">
        <v>308</v>
      </c>
      <c r="C153" s="487"/>
      <c r="D153" s="502"/>
      <c r="E153" s="489" t="s">
        <v>70</v>
      </c>
      <c r="F153" s="503"/>
      <c r="G153" s="337" t="n">
        <f aca="false">+D153*F153</f>
        <v>0</v>
      </c>
      <c r="H153" s="369"/>
      <c r="I153" s="337" t="n">
        <f aca="false">+D153*H153</f>
        <v>0</v>
      </c>
      <c r="J153" s="337" t="n">
        <f aca="false">+G153+I153</f>
        <v>0</v>
      </c>
      <c r="K153" s="632"/>
    </row>
    <row r="154" s="366" customFormat="true" ht="24" hidden="false" customHeight="false" outlineLevel="0" collapsed="false">
      <c r="A154" s="500"/>
      <c r="B154" s="501" t="s">
        <v>310</v>
      </c>
      <c r="C154" s="487"/>
      <c r="D154" s="502"/>
      <c r="E154" s="489" t="s">
        <v>70</v>
      </c>
      <c r="F154" s="503"/>
      <c r="G154" s="337" t="n">
        <f aca="false">+D154*F154</f>
        <v>0</v>
      </c>
      <c r="H154" s="369"/>
      <c r="I154" s="337" t="n">
        <f aca="false">+D154*H154</f>
        <v>0</v>
      </c>
      <c r="J154" s="337" t="n">
        <f aca="false">+G154+I154</f>
        <v>0</v>
      </c>
      <c r="K154" s="632"/>
    </row>
    <row r="155" s="366" customFormat="true" ht="24" hidden="false" customHeight="false" outlineLevel="0" collapsed="false">
      <c r="A155" s="500"/>
      <c r="B155" s="501" t="s">
        <v>312</v>
      </c>
      <c r="C155" s="487" t="s">
        <v>322</v>
      </c>
      <c r="D155" s="502"/>
      <c r="E155" s="489" t="s">
        <v>70</v>
      </c>
      <c r="F155" s="503"/>
      <c r="G155" s="337" t="n">
        <f aca="false">+D155*F155</f>
        <v>0</v>
      </c>
      <c r="H155" s="369"/>
      <c r="I155" s="337" t="n">
        <f aca="false">+D155*H155</f>
        <v>0</v>
      </c>
      <c r="J155" s="337" t="n">
        <f aca="false">+G155+I155</f>
        <v>0</v>
      </c>
      <c r="K155" s="632"/>
    </row>
    <row r="156" s="366" customFormat="true" ht="22.9" hidden="false" customHeight="true" outlineLevel="0" collapsed="false">
      <c r="A156" s="500"/>
      <c r="B156" s="501" t="s">
        <v>313</v>
      </c>
      <c r="C156" s="487" t="s">
        <v>323</v>
      </c>
      <c r="D156" s="502"/>
      <c r="E156" s="489" t="s">
        <v>70</v>
      </c>
      <c r="F156" s="503"/>
      <c r="G156" s="337" t="n">
        <f aca="false">+D156*F156</f>
        <v>0</v>
      </c>
      <c r="H156" s="369"/>
      <c r="I156" s="337" t="n">
        <f aca="false">+D156*H156</f>
        <v>0</v>
      </c>
      <c r="J156" s="337" t="n">
        <f aca="false">+G156+I156</f>
        <v>0</v>
      </c>
      <c r="K156" s="632"/>
    </row>
    <row r="157" s="366" customFormat="true" ht="24" hidden="false" customHeight="false" outlineLevel="0" collapsed="false">
      <c r="A157" s="500"/>
      <c r="B157" s="501"/>
      <c r="C157" s="487"/>
      <c r="D157" s="502"/>
      <c r="E157" s="489" t="s">
        <v>70</v>
      </c>
      <c r="F157" s="503"/>
      <c r="G157" s="337" t="n">
        <f aca="false">+D157*F157</f>
        <v>0</v>
      </c>
      <c r="H157" s="369"/>
      <c r="I157" s="337" t="n">
        <f aca="false">+D157*H157</f>
        <v>0</v>
      </c>
      <c r="J157" s="337" t="n">
        <f aca="false">+G157+I157</f>
        <v>0</v>
      </c>
      <c r="K157" s="632"/>
    </row>
    <row r="158" s="492" customFormat="true" ht="24" hidden="false" customHeight="false" outlineLevel="0" collapsed="false">
      <c r="A158" s="500"/>
      <c r="B158" s="501" t="s">
        <v>324</v>
      </c>
      <c r="C158" s="493" t="s">
        <v>325</v>
      </c>
      <c r="D158" s="502" t="n">
        <v>1</v>
      </c>
      <c r="E158" s="489" t="s">
        <v>70</v>
      </c>
      <c r="F158" s="456"/>
      <c r="G158" s="337"/>
      <c r="H158" s="415"/>
      <c r="I158" s="337"/>
      <c r="J158" s="337" t="n">
        <f aca="false">+G158+I158</f>
        <v>0</v>
      </c>
      <c r="K158" s="349"/>
    </row>
    <row r="159" s="366" customFormat="true" ht="24" hidden="false" customHeight="false" outlineLevel="0" collapsed="false">
      <c r="A159" s="500"/>
      <c r="B159" s="501" t="s">
        <v>326</v>
      </c>
      <c r="C159" s="493" t="s">
        <v>327</v>
      </c>
      <c r="D159" s="502" t="n">
        <v>2</v>
      </c>
      <c r="E159" s="489" t="s">
        <v>70</v>
      </c>
      <c r="F159" s="503"/>
      <c r="G159" s="337" t="n">
        <f aca="false">+D159*F159</f>
        <v>0</v>
      </c>
      <c r="H159" s="369"/>
      <c r="I159" s="337" t="n">
        <f aca="false">+D159*H159</f>
        <v>0</v>
      </c>
      <c r="J159" s="337" t="n">
        <f aca="false">+G159+I159</f>
        <v>0</v>
      </c>
      <c r="K159" s="349"/>
    </row>
    <row r="160" s="366" customFormat="true" ht="24" hidden="false" customHeight="false" outlineLevel="0" collapsed="false">
      <c r="A160" s="500"/>
      <c r="B160" s="501" t="s">
        <v>328</v>
      </c>
      <c r="C160" s="493" t="s">
        <v>327</v>
      </c>
      <c r="D160" s="502" t="n">
        <v>1</v>
      </c>
      <c r="E160" s="489" t="s">
        <v>70</v>
      </c>
      <c r="F160" s="503"/>
      <c r="G160" s="337" t="n">
        <f aca="false">+D160*F160</f>
        <v>0</v>
      </c>
      <c r="H160" s="369"/>
      <c r="I160" s="337" t="n">
        <f aca="false">+D160*H160</f>
        <v>0</v>
      </c>
      <c r="J160" s="337" t="n">
        <f aca="false">+G160+I160</f>
        <v>0</v>
      </c>
      <c r="K160" s="349"/>
    </row>
    <row r="161" customFormat="false" ht="24.75" hidden="false" customHeight="false" outlineLevel="0" collapsed="false">
      <c r="A161" s="504"/>
      <c r="B161" s="505"/>
      <c r="C161" s="487"/>
      <c r="D161" s="506"/>
      <c r="E161" s="507"/>
      <c r="F161" s="508"/>
      <c r="G161" s="337" t="n">
        <f aca="false">+D161*F161</f>
        <v>0</v>
      </c>
      <c r="H161" s="369"/>
      <c r="I161" s="337" t="n">
        <f aca="false">+D161*H161</f>
        <v>0</v>
      </c>
      <c r="J161" s="337" t="n">
        <f aca="false">+G161+I161</f>
        <v>0</v>
      </c>
      <c r="K161" s="478"/>
    </row>
    <row r="162" customFormat="false" ht="25.5" hidden="false" customHeight="false" outlineLevel="0" collapsed="false">
      <c r="A162" s="404"/>
      <c r="B162" s="371"/>
      <c r="C162" s="372" t="s">
        <v>329</v>
      </c>
      <c r="D162" s="509"/>
      <c r="E162" s="374"/>
      <c r="F162" s="375"/>
      <c r="G162" s="373" t="n">
        <f aca="false">SUM(G86:G161)</f>
        <v>0</v>
      </c>
      <c r="H162" s="373"/>
      <c r="I162" s="373" t="n">
        <f aca="false">SUM(I86:I161)</f>
        <v>0</v>
      </c>
      <c r="J162" s="373" t="n">
        <f aca="false">SUM(J86:J161)</f>
        <v>0</v>
      </c>
      <c r="K162" s="405"/>
    </row>
    <row r="163" customFormat="false" ht="24.75" hidden="false" customHeight="false" outlineLevel="0" collapsed="false">
      <c r="A163" s="406" t="n">
        <v>4.5</v>
      </c>
      <c r="B163" s="333" t="s">
        <v>128</v>
      </c>
      <c r="C163" s="334"/>
      <c r="D163" s="510"/>
      <c r="E163" s="409"/>
      <c r="F163" s="511"/>
      <c r="G163" s="337" t="n">
        <f aca="false">+D163*F163</f>
        <v>0</v>
      </c>
      <c r="H163" s="369"/>
      <c r="I163" s="512" t="n">
        <f aca="false">+D163*H163</f>
        <v>0</v>
      </c>
      <c r="J163" s="512" t="n">
        <f aca="false">+G163+I163</f>
        <v>0</v>
      </c>
      <c r="K163" s="513"/>
    </row>
    <row r="164" s="521" customFormat="true" ht="24.75" hidden="false" customHeight="true" outlineLevel="0" collapsed="false">
      <c r="A164" s="514"/>
      <c r="B164" s="515" t="s">
        <v>330</v>
      </c>
      <c r="C164" s="516" t="s">
        <v>331</v>
      </c>
      <c r="D164" s="517" t="n">
        <v>1</v>
      </c>
      <c r="E164" s="518" t="s">
        <v>70</v>
      </c>
      <c r="F164" s="519"/>
      <c r="G164" s="337" t="n">
        <f aca="false">+D164*F164</f>
        <v>0</v>
      </c>
      <c r="H164" s="369"/>
      <c r="I164" s="337" t="n">
        <f aca="false">+D164*H164</f>
        <v>0</v>
      </c>
      <c r="J164" s="337" t="n">
        <f aca="false">+G164+I164</f>
        <v>0</v>
      </c>
      <c r="K164" s="349"/>
    </row>
    <row r="165" s="521" customFormat="true" ht="24.75" hidden="false" customHeight="true" outlineLevel="0" collapsed="false">
      <c r="A165" s="514"/>
      <c r="B165" s="515"/>
      <c r="C165" s="516" t="s">
        <v>332</v>
      </c>
      <c r="D165" s="517" t="n">
        <v>1</v>
      </c>
      <c r="E165" s="518" t="s">
        <v>70</v>
      </c>
      <c r="F165" s="519"/>
      <c r="G165" s="337" t="n">
        <f aca="false">+D165*F165</f>
        <v>0</v>
      </c>
      <c r="H165" s="369"/>
      <c r="I165" s="337" t="n">
        <f aca="false">+D165*H165</f>
        <v>0</v>
      </c>
      <c r="J165" s="337" t="n">
        <f aca="false">+G165+I165</f>
        <v>0</v>
      </c>
      <c r="K165" s="349"/>
    </row>
    <row r="166" s="521" customFormat="true" ht="24.75" hidden="false" customHeight="true" outlineLevel="0" collapsed="false">
      <c r="A166" s="514"/>
      <c r="B166" s="515"/>
      <c r="C166" s="516" t="s">
        <v>333</v>
      </c>
      <c r="D166" s="517" t="n">
        <v>2</v>
      </c>
      <c r="E166" s="518" t="s">
        <v>70</v>
      </c>
      <c r="F166" s="519"/>
      <c r="G166" s="337" t="n">
        <f aca="false">+D166*F166</f>
        <v>0</v>
      </c>
      <c r="H166" s="369"/>
      <c r="I166" s="337" t="n">
        <f aca="false">+D166*H166</f>
        <v>0</v>
      </c>
      <c r="J166" s="337" t="n">
        <f aca="false">+G166+I166</f>
        <v>0</v>
      </c>
      <c r="K166" s="349"/>
    </row>
    <row r="167" s="521" customFormat="true" ht="24.75" hidden="false" customHeight="true" outlineLevel="0" collapsed="false">
      <c r="A167" s="514"/>
      <c r="B167" s="515"/>
      <c r="C167" s="516" t="s">
        <v>334</v>
      </c>
      <c r="D167" s="517" t="n">
        <v>2</v>
      </c>
      <c r="E167" s="518" t="s">
        <v>70</v>
      </c>
      <c r="F167" s="519"/>
      <c r="G167" s="337" t="n">
        <f aca="false">+D167*F167</f>
        <v>0</v>
      </c>
      <c r="H167" s="369"/>
      <c r="I167" s="337" t="n">
        <f aca="false">+D167*H167</f>
        <v>0</v>
      </c>
      <c r="J167" s="337" t="n">
        <f aca="false">+G167+I167</f>
        <v>0</v>
      </c>
      <c r="K167" s="349"/>
    </row>
    <row r="168" s="521" customFormat="true" ht="24.75" hidden="false" customHeight="true" outlineLevel="0" collapsed="false">
      <c r="A168" s="514"/>
      <c r="B168" s="515"/>
      <c r="C168" s="516" t="s">
        <v>335</v>
      </c>
      <c r="D168" s="517" t="n">
        <v>82</v>
      </c>
      <c r="E168" s="518" t="s">
        <v>70</v>
      </c>
      <c r="F168" s="519"/>
      <c r="G168" s="337" t="n">
        <f aca="false">+D168*F168</f>
        <v>0</v>
      </c>
      <c r="H168" s="369"/>
      <c r="I168" s="337" t="n">
        <f aca="false">+D168*H168</f>
        <v>0</v>
      </c>
      <c r="J168" s="337" t="n">
        <f aca="false">+G168+I168</f>
        <v>0</v>
      </c>
      <c r="K168" s="349"/>
    </row>
    <row r="169" s="521" customFormat="true" ht="24.75" hidden="false" customHeight="true" outlineLevel="0" collapsed="false">
      <c r="A169" s="514"/>
      <c r="B169" s="515"/>
      <c r="C169" s="516" t="s">
        <v>336</v>
      </c>
      <c r="D169" s="517" t="n">
        <v>82</v>
      </c>
      <c r="E169" s="518" t="s">
        <v>70</v>
      </c>
      <c r="F169" s="519"/>
      <c r="G169" s="337" t="n">
        <f aca="false">+D169*F169</f>
        <v>0</v>
      </c>
      <c r="H169" s="369"/>
      <c r="I169" s="337" t="n">
        <f aca="false">+D169*H169</f>
        <v>0</v>
      </c>
      <c r="J169" s="337" t="n">
        <f aca="false">+G169+I169</f>
        <v>0</v>
      </c>
      <c r="K169" s="349"/>
    </row>
    <row r="170" s="521" customFormat="true" ht="24.75" hidden="false" customHeight="true" outlineLevel="0" collapsed="false">
      <c r="A170" s="514"/>
      <c r="B170" s="515"/>
      <c r="C170" s="516" t="s">
        <v>332</v>
      </c>
      <c r="D170" s="517" t="n">
        <v>82</v>
      </c>
      <c r="E170" s="518" t="s">
        <v>70</v>
      </c>
      <c r="F170" s="519"/>
      <c r="G170" s="337" t="n">
        <f aca="false">+D170*F170</f>
        <v>0</v>
      </c>
      <c r="H170" s="369"/>
      <c r="I170" s="337" t="n">
        <f aca="false">+D170*H170</f>
        <v>0</v>
      </c>
      <c r="J170" s="337" t="n">
        <f aca="false">+G170+I170</f>
        <v>0</v>
      </c>
      <c r="K170" s="349"/>
    </row>
    <row r="171" s="521" customFormat="true" ht="24.75" hidden="false" customHeight="true" outlineLevel="0" collapsed="false">
      <c r="A171" s="514"/>
      <c r="B171" s="515"/>
      <c r="C171" s="516" t="s">
        <v>333</v>
      </c>
      <c r="D171" s="517" t="n">
        <v>164</v>
      </c>
      <c r="E171" s="518" t="s">
        <v>70</v>
      </c>
      <c r="F171" s="519"/>
      <c r="G171" s="337" t="n">
        <f aca="false">+D171*F171</f>
        <v>0</v>
      </c>
      <c r="H171" s="369"/>
      <c r="I171" s="337" t="n">
        <f aca="false">+D171*H171</f>
        <v>0</v>
      </c>
      <c r="J171" s="337" t="n">
        <f aca="false">+G171+I171</f>
        <v>0</v>
      </c>
      <c r="K171" s="349"/>
    </row>
    <row r="172" s="521" customFormat="true" ht="24.75" hidden="false" customHeight="true" outlineLevel="0" collapsed="false">
      <c r="A172" s="514"/>
      <c r="B172" s="515"/>
      <c r="C172" s="516" t="s">
        <v>334</v>
      </c>
      <c r="D172" s="517" t="n">
        <v>164</v>
      </c>
      <c r="E172" s="518" t="s">
        <v>70</v>
      </c>
      <c r="F172" s="519"/>
      <c r="G172" s="337" t="n">
        <f aca="false">+D172*F172</f>
        <v>0</v>
      </c>
      <c r="H172" s="369"/>
      <c r="I172" s="337" t="n">
        <f aca="false">+D172*H172</f>
        <v>0</v>
      </c>
      <c r="J172" s="337" t="n">
        <f aca="false">+G172+I172</f>
        <v>0</v>
      </c>
      <c r="K172" s="349"/>
    </row>
    <row r="173" s="521" customFormat="true" ht="24.75" hidden="false" customHeight="true" outlineLevel="0" collapsed="false">
      <c r="A173" s="514"/>
      <c r="B173" s="522"/>
      <c r="C173" s="516" t="s">
        <v>337</v>
      </c>
      <c r="D173" s="517" t="n">
        <v>82</v>
      </c>
      <c r="E173" s="518" t="s">
        <v>70</v>
      </c>
      <c r="F173" s="519"/>
      <c r="G173" s="337" t="n">
        <f aca="false">+D173*F173</f>
        <v>0</v>
      </c>
      <c r="H173" s="369"/>
      <c r="I173" s="337" t="n">
        <f aca="false">+D173*H173</f>
        <v>0</v>
      </c>
      <c r="J173" s="337" t="n">
        <f aca="false">+G173+I173</f>
        <v>0</v>
      </c>
      <c r="K173" s="349"/>
    </row>
    <row r="174" s="521" customFormat="true" ht="24.75" hidden="false" customHeight="true" outlineLevel="0" collapsed="false">
      <c r="A174" s="514"/>
      <c r="B174" s="522"/>
      <c r="C174" s="516" t="s">
        <v>338</v>
      </c>
      <c r="D174" s="517" t="n">
        <v>82</v>
      </c>
      <c r="E174" s="518" t="s">
        <v>70</v>
      </c>
      <c r="F174" s="519"/>
      <c r="G174" s="337" t="n">
        <f aca="false">+D174*F174</f>
        <v>0</v>
      </c>
      <c r="H174" s="369"/>
      <c r="I174" s="337" t="n">
        <f aca="false">+D174*H174</f>
        <v>0</v>
      </c>
      <c r="J174" s="337" t="n">
        <f aca="false">+G174+I174</f>
        <v>0</v>
      </c>
      <c r="K174" s="349"/>
    </row>
    <row r="175" s="521" customFormat="true" ht="24.75" hidden="false" customHeight="true" outlineLevel="0" collapsed="false">
      <c r="A175" s="514"/>
      <c r="B175" s="515" t="s">
        <v>339</v>
      </c>
      <c r="C175" s="516" t="s">
        <v>340</v>
      </c>
      <c r="D175" s="517" t="n">
        <v>75</v>
      </c>
      <c r="E175" s="518" t="s">
        <v>70</v>
      </c>
      <c r="F175" s="519"/>
      <c r="G175" s="337" t="n">
        <f aca="false">+D175*F175</f>
        <v>0</v>
      </c>
      <c r="H175" s="369"/>
      <c r="I175" s="337" t="n">
        <f aca="false">+D175*H175</f>
        <v>0</v>
      </c>
      <c r="J175" s="337" t="n">
        <f aca="false">+G175+I175</f>
        <v>0</v>
      </c>
      <c r="K175" s="349"/>
    </row>
    <row r="176" s="521" customFormat="true" ht="24.75" hidden="false" customHeight="true" outlineLevel="0" collapsed="false">
      <c r="A176" s="514"/>
      <c r="B176" s="515"/>
      <c r="C176" s="516" t="s">
        <v>341</v>
      </c>
      <c r="D176" s="517" t="n">
        <v>8</v>
      </c>
      <c r="E176" s="518" t="s">
        <v>70</v>
      </c>
      <c r="F176" s="519"/>
      <c r="G176" s="337" t="n">
        <f aca="false">+D176*F176</f>
        <v>0</v>
      </c>
      <c r="H176" s="369"/>
      <c r="I176" s="337" t="n">
        <f aca="false">+D176*H176</f>
        <v>0</v>
      </c>
      <c r="J176" s="337" t="n">
        <f aca="false">+G176+I176</f>
        <v>0</v>
      </c>
      <c r="K176" s="349"/>
    </row>
    <row r="177" s="521" customFormat="true" ht="24.75" hidden="false" customHeight="true" outlineLevel="0" collapsed="false">
      <c r="A177" s="514"/>
      <c r="B177" s="522"/>
      <c r="C177" s="516" t="s">
        <v>342</v>
      </c>
      <c r="D177" s="517" t="n">
        <v>83</v>
      </c>
      <c r="E177" s="518" t="s">
        <v>70</v>
      </c>
      <c r="F177" s="519"/>
      <c r="G177" s="337" t="n">
        <f aca="false">+D177*F177</f>
        <v>0</v>
      </c>
      <c r="H177" s="369"/>
      <c r="I177" s="337" t="n">
        <f aca="false">+D177*H177</f>
        <v>0</v>
      </c>
      <c r="J177" s="337" t="n">
        <f aca="false">+G177+I177</f>
        <v>0</v>
      </c>
      <c r="K177" s="349"/>
    </row>
    <row r="178" s="521" customFormat="true" ht="24.75" hidden="false" customHeight="true" outlineLevel="0" collapsed="false">
      <c r="A178" s="514"/>
      <c r="B178" s="522"/>
      <c r="C178" s="516" t="s">
        <v>343</v>
      </c>
      <c r="D178" s="517" t="n">
        <v>83</v>
      </c>
      <c r="E178" s="518" t="s">
        <v>70</v>
      </c>
      <c r="F178" s="519"/>
      <c r="G178" s="337" t="n">
        <f aca="false">+D178*F178</f>
        <v>0</v>
      </c>
      <c r="H178" s="369"/>
      <c r="I178" s="337" t="n">
        <f aca="false">+D178*H178</f>
        <v>0</v>
      </c>
      <c r="J178" s="337" t="n">
        <f aca="false">+G178+I178</f>
        <v>0</v>
      </c>
      <c r="K178" s="349"/>
    </row>
    <row r="179" s="521" customFormat="true" ht="24.75" hidden="false" customHeight="true" outlineLevel="0" collapsed="false">
      <c r="A179" s="514"/>
      <c r="B179" s="522"/>
      <c r="C179" s="516" t="s">
        <v>344</v>
      </c>
      <c r="D179" s="517" t="n">
        <v>83</v>
      </c>
      <c r="E179" s="518" t="s">
        <v>70</v>
      </c>
      <c r="F179" s="519"/>
      <c r="G179" s="337" t="n">
        <f aca="false">+D179*F179</f>
        <v>0</v>
      </c>
      <c r="H179" s="369"/>
      <c r="I179" s="337" t="n">
        <f aca="false">+D179*H179</f>
        <v>0</v>
      </c>
      <c r="J179" s="337" t="n">
        <f aca="false">+G179+I179</f>
        <v>0</v>
      </c>
      <c r="K179" s="349"/>
    </row>
    <row r="180" s="521" customFormat="true" ht="24.75" hidden="false" customHeight="true" outlineLevel="0" collapsed="false">
      <c r="A180" s="514"/>
      <c r="B180" s="522"/>
      <c r="C180" s="516" t="s">
        <v>345</v>
      </c>
      <c r="D180" s="517" t="n">
        <v>83</v>
      </c>
      <c r="E180" s="518" t="s">
        <v>70</v>
      </c>
      <c r="F180" s="519"/>
      <c r="G180" s="337" t="n">
        <f aca="false">+D180*F180</f>
        <v>0</v>
      </c>
      <c r="H180" s="369"/>
      <c r="I180" s="337" t="n">
        <f aca="false">+D180*H180</f>
        <v>0</v>
      </c>
      <c r="J180" s="337" t="n">
        <f aca="false">+G180+I180</f>
        <v>0</v>
      </c>
      <c r="K180" s="349"/>
    </row>
    <row r="181" s="521" customFormat="true" ht="24.75" hidden="false" customHeight="true" outlineLevel="0" collapsed="false">
      <c r="A181" s="514"/>
      <c r="B181" s="522"/>
      <c r="C181" s="516" t="s">
        <v>346</v>
      </c>
      <c r="D181" s="517" t="n">
        <v>83</v>
      </c>
      <c r="E181" s="518" t="s">
        <v>70</v>
      </c>
      <c r="F181" s="519"/>
      <c r="G181" s="337" t="n">
        <f aca="false">+D181*F181</f>
        <v>0</v>
      </c>
      <c r="H181" s="369"/>
      <c r="I181" s="337" t="n">
        <f aca="false">+D181*H181</f>
        <v>0</v>
      </c>
      <c r="J181" s="337" t="n">
        <f aca="false">+G181+I181</f>
        <v>0</v>
      </c>
      <c r="K181" s="349"/>
    </row>
    <row r="182" customFormat="false" ht="24.6" hidden="false" customHeight="true" outlineLevel="0" collapsed="false">
      <c r="A182" s="523"/>
      <c r="B182" s="367"/>
      <c r="C182" s="524" t="s">
        <v>347</v>
      </c>
      <c r="D182" s="525" t="n">
        <v>0</v>
      </c>
      <c r="E182" s="314" t="s">
        <v>70</v>
      </c>
      <c r="F182" s="526"/>
      <c r="G182" s="337" t="n">
        <f aca="false">+D182*F182</f>
        <v>0</v>
      </c>
      <c r="H182" s="369" t="n">
        <v>0</v>
      </c>
      <c r="I182" s="337" t="n">
        <f aca="false">+D182*H182</f>
        <v>0</v>
      </c>
      <c r="J182" s="337" t="n">
        <f aca="false">+G182+I182</f>
        <v>0</v>
      </c>
      <c r="K182" s="527"/>
    </row>
    <row r="183" s="366" customFormat="true" ht="24.75" hidden="false" customHeight="true" outlineLevel="0" collapsed="false">
      <c r="A183" s="523"/>
      <c r="B183" s="367"/>
      <c r="C183" s="524" t="s">
        <v>348</v>
      </c>
      <c r="D183" s="525" t="n">
        <v>0</v>
      </c>
      <c r="E183" s="314" t="s">
        <v>70</v>
      </c>
      <c r="F183" s="526"/>
      <c r="G183" s="337" t="n">
        <f aca="false">+D183*F183</f>
        <v>0</v>
      </c>
      <c r="H183" s="369"/>
      <c r="I183" s="337" t="n">
        <f aca="false">+D183*H183</f>
        <v>0</v>
      </c>
      <c r="J183" s="337" t="n">
        <f aca="false">+G183+I183</f>
        <v>0</v>
      </c>
      <c r="K183" s="527"/>
    </row>
    <row r="184" customFormat="false" ht="24.75" hidden="false" customHeight="true" outlineLevel="0" collapsed="false">
      <c r="A184" s="523"/>
      <c r="B184" s="367"/>
      <c r="C184" s="524" t="s">
        <v>349</v>
      </c>
      <c r="D184" s="525" t="n">
        <v>0</v>
      </c>
      <c r="E184" s="314" t="s">
        <v>70</v>
      </c>
      <c r="F184" s="526"/>
      <c r="G184" s="337" t="n">
        <f aca="false">+D184*F184</f>
        <v>0</v>
      </c>
      <c r="H184" s="369" t="n">
        <v>0</v>
      </c>
      <c r="I184" s="337" t="n">
        <f aca="false">+D184*H184</f>
        <v>0</v>
      </c>
      <c r="J184" s="337" t="n">
        <f aca="false">+G184+I184</f>
        <v>0</v>
      </c>
      <c r="K184" s="527"/>
    </row>
    <row r="185" s="366" customFormat="true" ht="24.75" hidden="false" customHeight="true" outlineLevel="0" collapsed="false">
      <c r="A185" s="523"/>
      <c r="B185" s="367"/>
      <c r="C185" s="524" t="s">
        <v>350</v>
      </c>
      <c r="D185" s="525" t="n">
        <v>0</v>
      </c>
      <c r="E185" s="314" t="s">
        <v>70</v>
      </c>
      <c r="F185" s="526"/>
      <c r="G185" s="337" t="n">
        <f aca="false">+D185*F185</f>
        <v>0</v>
      </c>
      <c r="H185" s="369"/>
      <c r="I185" s="337"/>
      <c r="J185" s="337" t="n">
        <f aca="false">+G185+I185</f>
        <v>0</v>
      </c>
      <c r="K185" s="527"/>
    </row>
    <row r="186" customFormat="false" ht="24.75" hidden="false" customHeight="true" outlineLevel="0" collapsed="false">
      <c r="A186" s="523"/>
      <c r="B186" s="367"/>
      <c r="C186" s="524" t="s">
        <v>351</v>
      </c>
      <c r="D186" s="525" t="n">
        <v>69</v>
      </c>
      <c r="E186" s="314" t="s">
        <v>70</v>
      </c>
      <c r="F186" s="526"/>
      <c r="G186" s="337" t="n">
        <f aca="false">+D186*F186</f>
        <v>0</v>
      </c>
      <c r="H186" s="369"/>
      <c r="I186" s="337" t="n">
        <f aca="false">+D186*H186</f>
        <v>0</v>
      </c>
      <c r="J186" s="337" t="n">
        <f aca="false">+G186+I186</f>
        <v>0</v>
      </c>
      <c r="K186" s="349"/>
    </row>
    <row r="187" customFormat="false" ht="24.75" hidden="false" customHeight="true" outlineLevel="0" collapsed="false">
      <c r="A187" s="523"/>
      <c r="B187" s="367"/>
      <c r="C187" s="524" t="s">
        <v>352</v>
      </c>
      <c r="D187" s="525" t="n">
        <v>7</v>
      </c>
      <c r="E187" s="314" t="s">
        <v>70</v>
      </c>
      <c r="F187" s="526"/>
      <c r="G187" s="337" t="n">
        <f aca="false">+D187*F187</f>
        <v>0</v>
      </c>
      <c r="H187" s="369"/>
      <c r="I187" s="337" t="n">
        <f aca="false">+D187*H187</f>
        <v>0</v>
      </c>
      <c r="J187" s="337" t="n">
        <f aca="false">+G187+I187</f>
        <v>0</v>
      </c>
      <c r="K187" s="349"/>
    </row>
    <row r="188" customFormat="false" ht="24.75" hidden="false" customHeight="true" outlineLevel="0" collapsed="false">
      <c r="A188" s="523"/>
      <c r="B188" s="367"/>
      <c r="C188" s="524" t="s">
        <v>353</v>
      </c>
      <c r="D188" s="525" t="n">
        <v>0</v>
      </c>
      <c r="E188" s="314" t="s">
        <v>70</v>
      </c>
      <c r="F188" s="526"/>
      <c r="G188" s="337" t="n">
        <f aca="false">+D188*F188</f>
        <v>0</v>
      </c>
      <c r="H188" s="529" t="n">
        <v>0</v>
      </c>
      <c r="I188" s="337" t="n">
        <f aca="false">+D188*H188</f>
        <v>0</v>
      </c>
      <c r="J188" s="337" t="n">
        <f aca="false">+G188+I188</f>
        <v>0</v>
      </c>
      <c r="K188" s="527"/>
    </row>
    <row r="189" customFormat="false" ht="24.75" hidden="false" customHeight="true" outlineLevel="0" collapsed="false">
      <c r="A189" s="523"/>
      <c r="B189" s="367"/>
      <c r="C189" s="524" t="s">
        <v>354</v>
      </c>
      <c r="D189" s="525" t="n">
        <v>0</v>
      </c>
      <c r="E189" s="314" t="s">
        <v>70</v>
      </c>
      <c r="F189" s="526"/>
      <c r="G189" s="337" t="n">
        <f aca="false">+D189*F189</f>
        <v>0</v>
      </c>
      <c r="H189" s="529" t="n">
        <v>0</v>
      </c>
      <c r="I189" s="337" t="n">
        <f aca="false">+D189*H189</f>
        <v>0</v>
      </c>
      <c r="J189" s="337" t="n">
        <f aca="false">+G189+I189</f>
        <v>0</v>
      </c>
      <c r="K189" s="527"/>
    </row>
    <row r="190" customFormat="false" ht="24.75" hidden="false" customHeight="true" outlineLevel="0" collapsed="false">
      <c r="A190" s="523"/>
      <c r="B190" s="367"/>
      <c r="C190" s="524" t="s">
        <v>355</v>
      </c>
      <c r="D190" s="525" t="n">
        <v>0</v>
      </c>
      <c r="E190" s="314" t="s">
        <v>70</v>
      </c>
      <c r="F190" s="526"/>
      <c r="G190" s="337" t="n">
        <f aca="false">+D190*F190</f>
        <v>0</v>
      </c>
      <c r="H190" s="529" t="n">
        <v>0</v>
      </c>
      <c r="I190" s="337" t="n">
        <f aca="false">+D190*H190</f>
        <v>0</v>
      </c>
      <c r="J190" s="337" t="n">
        <f aca="false">+G190+I190</f>
        <v>0</v>
      </c>
      <c r="K190" s="527"/>
    </row>
    <row r="191" customFormat="false" ht="24.75" hidden="false" customHeight="true" outlineLevel="0" collapsed="false">
      <c r="A191" s="523"/>
      <c r="B191" s="367"/>
      <c r="C191" s="524" t="s">
        <v>356</v>
      </c>
      <c r="D191" s="525" t="n">
        <v>0</v>
      </c>
      <c r="E191" s="314" t="s">
        <v>70</v>
      </c>
      <c r="F191" s="526"/>
      <c r="G191" s="337" t="n">
        <f aca="false">+D191*F191</f>
        <v>0</v>
      </c>
      <c r="H191" s="529" t="n">
        <v>0</v>
      </c>
      <c r="I191" s="337" t="n">
        <f aca="false">+D191*H191</f>
        <v>0</v>
      </c>
      <c r="J191" s="337" t="n">
        <f aca="false">+G191+I191</f>
        <v>0</v>
      </c>
      <c r="K191" s="527"/>
    </row>
    <row r="192" customFormat="false" ht="24.75" hidden="false" customHeight="true" outlineLevel="0" collapsed="false">
      <c r="A192" s="523"/>
      <c r="B192" s="367"/>
      <c r="C192" s="524" t="s">
        <v>357</v>
      </c>
      <c r="D192" s="525" t="n">
        <v>0</v>
      </c>
      <c r="E192" s="314" t="s">
        <v>70</v>
      </c>
      <c r="F192" s="526"/>
      <c r="G192" s="337" t="n">
        <f aca="false">+D192*F192</f>
        <v>0</v>
      </c>
      <c r="H192" s="529" t="n">
        <v>0</v>
      </c>
      <c r="I192" s="337" t="n">
        <f aca="false">+D192*H192</f>
        <v>0</v>
      </c>
      <c r="J192" s="337" t="n">
        <f aca="false">+G192+I192</f>
        <v>0</v>
      </c>
      <c r="K192" s="527"/>
    </row>
    <row r="193" s="366" customFormat="true" ht="48" hidden="false" customHeight="true" outlineLevel="0" collapsed="false">
      <c r="A193" s="523"/>
      <c r="B193" s="528" t="s">
        <v>358</v>
      </c>
      <c r="C193" s="524" t="s">
        <v>359</v>
      </c>
      <c r="D193" s="525" t="n">
        <v>164</v>
      </c>
      <c r="E193" s="314" t="s">
        <v>70</v>
      </c>
      <c r="F193" s="526"/>
      <c r="G193" s="337" t="n">
        <f aca="false">+D193*F193</f>
        <v>0</v>
      </c>
      <c r="H193" s="369"/>
      <c r="I193" s="337"/>
      <c r="J193" s="337" t="n">
        <f aca="false">+G193+I193</f>
        <v>0</v>
      </c>
      <c r="K193" s="349"/>
    </row>
    <row r="194" s="366" customFormat="true" ht="24.75" hidden="false" customHeight="true" outlineLevel="0" collapsed="false">
      <c r="A194" s="523"/>
      <c r="B194" s="367"/>
      <c r="C194" s="524" t="s">
        <v>360</v>
      </c>
      <c r="D194" s="525" t="n">
        <v>164</v>
      </c>
      <c r="E194" s="314" t="s">
        <v>70</v>
      </c>
      <c r="F194" s="526"/>
      <c r="G194" s="337" t="n">
        <f aca="false">+D194*F194</f>
        <v>0</v>
      </c>
      <c r="H194" s="369"/>
      <c r="I194" s="337" t="n">
        <f aca="false">+D194*H194</f>
        <v>0</v>
      </c>
      <c r="J194" s="337" t="n">
        <f aca="false">+G194+I194</f>
        <v>0</v>
      </c>
      <c r="K194" s="349"/>
    </row>
    <row r="195" s="366" customFormat="true" ht="24.75" hidden="false" customHeight="true" outlineLevel="0" collapsed="false">
      <c r="A195" s="523"/>
      <c r="B195" s="367"/>
      <c r="C195" s="524" t="s">
        <v>361</v>
      </c>
      <c r="D195" s="525" t="n">
        <v>164</v>
      </c>
      <c r="E195" s="314" t="s">
        <v>70</v>
      </c>
      <c r="F195" s="526"/>
      <c r="G195" s="337" t="n">
        <f aca="false">+D195*F195</f>
        <v>0</v>
      </c>
      <c r="H195" s="369"/>
      <c r="I195" s="337" t="n">
        <f aca="false">+D195*H195</f>
        <v>0</v>
      </c>
      <c r="J195" s="337" t="n">
        <f aca="false">+G195+I195</f>
        <v>0</v>
      </c>
      <c r="K195" s="349"/>
    </row>
    <row r="196" customFormat="false" ht="24.75" hidden="false" customHeight="true" outlineLevel="0" collapsed="false">
      <c r="A196" s="523"/>
      <c r="B196" s="528" t="s">
        <v>362</v>
      </c>
      <c r="C196" s="524" t="s">
        <v>363</v>
      </c>
      <c r="D196" s="525" t="n">
        <v>1</v>
      </c>
      <c r="E196" s="314" t="s">
        <v>70</v>
      </c>
      <c r="F196" s="526"/>
      <c r="G196" s="337" t="n">
        <f aca="false">+D196*F196</f>
        <v>0</v>
      </c>
      <c r="H196" s="369"/>
      <c r="I196" s="337" t="n">
        <f aca="false">+D196*H196</f>
        <v>0</v>
      </c>
      <c r="J196" s="337" t="n">
        <f aca="false">+G196+I196</f>
        <v>0</v>
      </c>
      <c r="K196" s="349"/>
    </row>
    <row r="197" customFormat="false" ht="44.1" hidden="false" customHeight="true" outlineLevel="0" collapsed="false">
      <c r="A197" s="523"/>
      <c r="B197" s="367"/>
      <c r="C197" s="524" t="s">
        <v>364</v>
      </c>
      <c r="D197" s="525" t="n">
        <v>1</v>
      </c>
      <c r="E197" s="314" t="s">
        <v>70</v>
      </c>
      <c r="F197" s="526"/>
      <c r="G197" s="337" t="n">
        <f aca="false">+D197*F197</f>
        <v>0</v>
      </c>
      <c r="H197" s="369"/>
      <c r="I197" s="337" t="n">
        <f aca="false">+D197*H197</f>
        <v>0</v>
      </c>
      <c r="J197" s="337" t="n">
        <f aca="false">+G197+I197</f>
        <v>0</v>
      </c>
      <c r="K197" s="349"/>
    </row>
    <row r="198" s="366" customFormat="true" ht="24.75" hidden="false" customHeight="true" outlineLevel="0" collapsed="false">
      <c r="A198" s="523"/>
      <c r="B198" s="367" t="s">
        <v>365</v>
      </c>
      <c r="C198" s="524" t="s">
        <v>366</v>
      </c>
      <c r="D198" s="525" t="n">
        <v>75</v>
      </c>
      <c r="E198" s="314" t="s">
        <v>70</v>
      </c>
      <c r="F198" s="526"/>
      <c r="G198" s="337" t="n">
        <f aca="false">+D198*F198</f>
        <v>0</v>
      </c>
      <c r="H198" s="369" t="n">
        <v>0</v>
      </c>
      <c r="I198" s="337" t="n">
        <f aca="false">+D198*H198</f>
        <v>0</v>
      </c>
      <c r="J198" s="337" t="n">
        <f aca="false">+G198+I198</f>
        <v>0</v>
      </c>
      <c r="K198" s="349"/>
    </row>
    <row r="199" customFormat="false" ht="24.75" hidden="false" customHeight="true" outlineLevel="0" collapsed="false">
      <c r="A199" s="523"/>
      <c r="B199" s="367" t="s">
        <v>365</v>
      </c>
      <c r="C199" s="524" t="s">
        <v>367</v>
      </c>
      <c r="D199" s="525" t="n">
        <v>0</v>
      </c>
      <c r="E199" s="314" t="s">
        <v>70</v>
      </c>
      <c r="F199" s="526"/>
      <c r="G199" s="337" t="n">
        <f aca="false">+D199*F199</f>
        <v>0</v>
      </c>
      <c r="H199" s="369"/>
      <c r="I199" s="337" t="n">
        <f aca="false">+D199*H199</f>
        <v>0</v>
      </c>
      <c r="J199" s="337" t="n">
        <f aca="false">+G199+I199</f>
        <v>0</v>
      </c>
      <c r="K199" s="633"/>
    </row>
    <row r="200" customFormat="false" ht="24.75" hidden="false" customHeight="true" outlineLevel="0" collapsed="false">
      <c r="A200" s="523"/>
      <c r="B200" s="367" t="s">
        <v>365</v>
      </c>
      <c r="C200" s="524" t="s">
        <v>368</v>
      </c>
      <c r="D200" s="525" t="n">
        <v>0</v>
      </c>
      <c r="E200" s="314" t="s">
        <v>70</v>
      </c>
      <c r="F200" s="526"/>
      <c r="G200" s="337" t="n">
        <f aca="false">+D200*F200</f>
        <v>0</v>
      </c>
      <c r="H200" s="369"/>
      <c r="I200" s="337" t="n">
        <f aca="false">+D200*H200</f>
        <v>0</v>
      </c>
      <c r="J200" s="337" t="n">
        <f aca="false">+G200+I200</f>
        <v>0</v>
      </c>
      <c r="K200" s="633"/>
    </row>
    <row r="201" s="366" customFormat="true" ht="24.75" hidden="false" customHeight="true" outlineLevel="0" collapsed="false">
      <c r="A201" s="523"/>
      <c r="B201" s="367" t="s">
        <v>365</v>
      </c>
      <c r="C201" s="524" t="s">
        <v>369</v>
      </c>
      <c r="D201" s="525"/>
      <c r="E201" s="314" t="s">
        <v>70</v>
      </c>
      <c r="F201" s="526"/>
      <c r="G201" s="337"/>
      <c r="H201" s="369"/>
      <c r="I201" s="337" t="n">
        <f aca="false">+D201*H201</f>
        <v>0</v>
      </c>
      <c r="J201" s="337" t="n">
        <f aca="false">+G201+I201</f>
        <v>0</v>
      </c>
      <c r="K201" s="633"/>
    </row>
    <row r="202" customFormat="false" ht="24.75" hidden="false" customHeight="true" outlineLevel="0" collapsed="false">
      <c r="A202" s="531"/>
      <c r="B202" s="367" t="s">
        <v>365</v>
      </c>
      <c r="C202" s="524" t="s">
        <v>370</v>
      </c>
      <c r="D202" s="532" t="n">
        <v>0</v>
      </c>
      <c r="E202" s="314" t="s">
        <v>70</v>
      </c>
      <c r="F202" s="533" t="n">
        <v>0</v>
      </c>
      <c r="G202" s="337" t="n">
        <f aca="false">+D202*F202</f>
        <v>0</v>
      </c>
      <c r="H202" s="369" t="n">
        <v>0</v>
      </c>
      <c r="I202" s="337" t="n">
        <f aca="false">+D202*H202</f>
        <v>0</v>
      </c>
      <c r="J202" s="337" t="n">
        <f aca="false">+G202+I202</f>
        <v>0</v>
      </c>
      <c r="K202" s="534"/>
    </row>
    <row r="203" s="366" customFormat="true" ht="24.75" hidden="false" customHeight="true" outlineLevel="0" collapsed="false">
      <c r="A203" s="531"/>
      <c r="B203" s="367" t="s">
        <v>365</v>
      </c>
      <c r="C203" s="524" t="s">
        <v>371</v>
      </c>
      <c r="D203" s="532"/>
      <c r="E203" s="314" t="s">
        <v>70</v>
      </c>
      <c r="F203" s="533" t="n">
        <v>0</v>
      </c>
      <c r="G203" s="337" t="n">
        <f aca="false">+D203*F203</f>
        <v>0</v>
      </c>
      <c r="H203" s="369" t="n">
        <v>0</v>
      </c>
      <c r="I203" s="512" t="n">
        <f aca="false">+D203*H203</f>
        <v>0</v>
      </c>
      <c r="J203" s="512" t="n">
        <f aca="false">+G203+I203</f>
        <v>0</v>
      </c>
      <c r="K203" s="534"/>
    </row>
    <row r="204" s="366" customFormat="true" ht="24.75" hidden="false" customHeight="true" outlineLevel="0" collapsed="false">
      <c r="A204" s="531"/>
      <c r="B204" s="367" t="s">
        <v>365</v>
      </c>
      <c r="C204" s="524" t="s">
        <v>372</v>
      </c>
      <c r="D204" s="532"/>
      <c r="E204" s="314" t="s">
        <v>70</v>
      </c>
      <c r="F204" s="533"/>
      <c r="G204" s="337" t="n">
        <f aca="false">+D204*F204</f>
        <v>0</v>
      </c>
      <c r="H204" s="369"/>
      <c r="I204" s="512" t="n">
        <f aca="false">+D204*H204</f>
        <v>0</v>
      </c>
      <c r="J204" s="512" t="n">
        <f aca="false">+G204+I204</f>
        <v>0</v>
      </c>
      <c r="K204" s="534"/>
    </row>
    <row r="205" customFormat="false" ht="24.75" hidden="false" customHeight="true" outlineLevel="0" collapsed="false">
      <c r="A205" s="531"/>
      <c r="B205" s="367" t="s">
        <v>365</v>
      </c>
      <c r="C205" s="524" t="s">
        <v>373</v>
      </c>
      <c r="D205" s="532" t="n">
        <v>0</v>
      </c>
      <c r="E205" s="314" t="s">
        <v>70</v>
      </c>
      <c r="F205" s="533"/>
      <c r="G205" s="337" t="n">
        <f aca="false">+D205*F205</f>
        <v>0</v>
      </c>
      <c r="H205" s="369"/>
      <c r="I205" s="512" t="n">
        <f aca="false">+D205*H205</f>
        <v>0</v>
      </c>
      <c r="J205" s="512" t="n">
        <f aca="false">+G205+I205</f>
        <v>0</v>
      </c>
      <c r="K205" s="534"/>
    </row>
    <row r="206" customFormat="false" ht="24.75" hidden="false" customHeight="true" outlineLevel="0" collapsed="false">
      <c r="A206" s="531"/>
      <c r="B206" s="367" t="s">
        <v>365</v>
      </c>
      <c r="C206" s="524" t="s">
        <v>374</v>
      </c>
      <c r="D206" s="532" t="n">
        <v>0</v>
      </c>
      <c r="E206" s="314" t="s">
        <v>70</v>
      </c>
      <c r="F206" s="533"/>
      <c r="G206" s="337" t="n">
        <f aca="false">+D206*F206</f>
        <v>0</v>
      </c>
      <c r="H206" s="369"/>
      <c r="I206" s="512" t="n">
        <f aca="false">+D206*H206</f>
        <v>0</v>
      </c>
      <c r="J206" s="512" t="n">
        <f aca="false">+G206+I206</f>
        <v>0</v>
      </c>
      <c r="K206" s="534"/>
    </row>
    <row r="207" customFormat="false" ht="24.75" hidden="false" customHeight="true" outlineLevel="0" collapsed="false">
      <c r="A207" s="531"/>
      <c r="B207" s="367" t="s">
        <v>365</v>
      </c>
      <c r="C207" s="524" t="s">
        <v>375</v>
      </c>
      <c r="D207" s="532" t="n">
        <v>0</v>
      </c>
      <c r="E207" s="314" t="s">
        <v>70</v>
      </c>
      <c r="F207" s="533"/>
      <c r="G207" s="337" t="n">
        <f aca="false">+D207*F207</f>
        <v>0</v>
      </c>
      <c r="H207" s="369"/>
      <c r="I207" s="512" t="n">
        <f aca="false">+D207*H207</f>
        <v>0</v>
      </c>
      <c r="J207" s="512" t="n">
        <f aca="false">+G207+I207</f>
        <v>0</v>
      </c>
      <c r="K207" s="534"/>
    </row>
    <row r="208" customFormat="false" ht="24.75" hidden="false" customHeight="true" outlineLevel="0" collapsed="false">
      <c r="A208" s="531"/>
      <c r="B208" s="321"/>
      <c r="C208" s="535" t="s">
        <v>376</v>
      </c>
      <c r="D208" s="532"/>
      <c r="E208" s="324" t="s">
        <v>70</v>
      </c>
      <c r="F208" s="533"/>
      <c r="G208" s="337" t="n">
        <f aca="false">+D208*F208</f>
        <v>0</v>
      </c>
      <c r="H208" s="369"/>
      <c r="I208" s="512" t="n">
        <f aca="false">+D208*H208</f>
        <v>0</v>
      </c>
      <c r="J208" s="512" t="n">
        <f aca="false">+G208+I208</f>
        <v>0</v>
      </c>
      <c r="K208" s="534"/>
    </row>
    <row r="209" customFormat="false" ht="24.75" hidden="false" customHeight="true" outlineLevel="0" collapsed="false">
      <c r="A209" s="531"/>
      <c r="B209" s="536" t="s">
        <v>52</v>
      </c>
      <c r="C209" s="537" t="s">
        <v>377</v>
      </c>
      <c r="D209" s="538" t="n">
        <v>83</v>
      </c>
      <c r="E209" s="468" t="s">
        <v>70</v>
      </c>
      <c r="F209" s="634"/>
      <c r="G209" s="470"/>
      <c r="H209" s="470"/>
      <c r="I209" s="540" t="n">
        <f aca="false">+D209*H209</f>
        <v>0</v>
      </c>
      <c r="J209" s="540" t="n">
        <f aca="false">+G209+I209</f>
        <v>0</v>
      </c>
      <c r="K209" s="534"/>
    </row>
    <row r="210" customFormat="false" ht="24.75" hidden="false" customHeight="true" outlineLevel="0" collapsed="false">
      <c r="A210" s="531"/>
      <c r="B210" s="536" t="s">
        <v>52</v>
      </c>
      <c r="C210" s="537" t="s">
        <v>428</v>
      </c>
      <c r="D210" s="635" t="n">
        <v>6</v>
      </c>
      <c r="E210" s="468" t="s">
        <v>70</v>
      </c>
      <c r="F210" s="636"/>
      <c r="G210" s="470" t="n">
        <f aca="false">+D210*F210</f>
        <v>0</v>
      </c>
      <c r="H210" s="470"/>
      <c r="I210" s="470"/>
      <c r="J210" s="470" t="n">
        <f aca="false">+G210+I210</f>
        <v>0</v>
      </c>
      <c r="K210" s="349"/>
    </row>
    <row r="211" customFormat="false" ht="24.75" hidden="false" customHeight="true" outlineLevel="0" collapsed="false">
      <c r="A211" s="531"/>
      <c r="B211" s="536" t="s">
        <v>52</v>
      </c>
      <c r="C211" s="537" t="s">
        <v>429</v>
      </c>
      <c r="D211" s="635" t="n">
        <v>6</v>
      </c>
      <c r="E211" s="468" t="s">
        <v>70</v>
      </c>
      <c r="F211" s="636"/>
      <c r="G211" s="470" t="n">
        <f aca="false">+D211*F211</f>
        <v>0</v>
      </c>
      <c r="H211" s="470" t="n">
        <v>0</v>
      </c>
      <c r="I211" s="470" t="n">
        <f aca="false">+D211*H211</f>
        <v>0</v>
      </c>
      <c r="J211" s="470" t="n">
        <f aca="false">+G211+I211</f>
        <v>0</v>
      </c>
      <c r="K211" s="349"/>
    </row>
    <row r="212" s="366" customFormat="true" ht="24.75" hidden="false" customHeight="true" outlineLevel="0" collapsed="false">
      <c r="A212" s="541"/>
      <c r="B212" s="400"/>
      <c r="C212" s="542"/>
      <c r="D212" s="543"/>
      <c r="E212" s="544"/>
      <c r="F212" s="545"/>
      <c r="G212" s="337"/>
      <c r="H212" s="369"/>
      <c r="I212" s="512"/>
      <c r="J212" s="512"/>
      <c r="K212" s="546"/>
    </row>
    <row r="213" customFormat="false" ht="25.5" hidden="false" customHeight="false" outlineLevel="0" collapsed="false">
      <c r="A213" s="479"/>
      <c r="B213" s="371"/>
      <c r="C213" s="547" t="s">
        <v>378</v>
      </c>
      <c r="D213" s="548"/>
      <c r="E213" s="549"/>
      <c r="F213" s="550"/>
      <c r="G213" s="548" t="n">
        <f aca="false">SUM(G163:G212)</f>
        <v>0</v>
      </c>
      <c r="H213" s="548"/>
      <c r="I213" s="548" t="n">
        <f aca="false">SUM(I163:I212)</f>
        <v>0</v>
      </c>
      <c r="J213" s="548" t="n">
        <f aca="false">SUM(J163:J212)</f>
        <v>0</v>
      </c>
      <c r="K213" s="551"/>
    </row>
    <row r="214" customFormat="false" ht="24.75" hidden="false" customHeight="false" outlineLevel="0" collapsed="false">
      <c r="A214" s="406" t="n">
        <v>4.6</v>
      </c>
      <c r="B214" s="552" t="s">
        <v>129</v>
      </c>
      <c r="C214" s="334"/>
      <c r="D214" s="553"/>
      <c r="E214" s="554"/>
      <c r="F214" s="335"/>
      <c r="G214" s="337" t="n">
        <f aca="false">+D214*F214</f>
        <v>0</v>
      </c>
      <c r="H214" s="369"/>
      <c r="I214" s="337" t="n">
        <f aca="false">+D214*H214</f>
        <v>0</v>
      </c>
      <c r="J214" s="337" t="n">
        <f aca="false">+G214+I214</f>
        <v>0</v>
      </c>
      <c r="K214" s="555"/>
    </row>
    <row r="215" customFormat="false" ht="24" hidden="false" customHeight="false" outlineLevel="0" collapsed="false">
      <c r="A215" s="377"/>
      <c r="B215" s="556" t="s">
        <v>379</v>
      </c>
      <c r="C215" s="557"/>
      <c r="D215" s="558"/>
      <c r="E215" s="559"/>
      <c r="F215" s="304"/>
      <c r="G215" s="337" t="n">
        <f aca="false">+D215*F215</f>
        <v>0</v>
      </c>
      <c r="H215" s="369"/>
      <c r="I215" s="337" t="n">
        <f aca="false">+D215*H215</f>
        <v>0</v>
      </c>
      <c r="J215" s="337" t="n">
        <f aca="false">+G215+I215</f>
        <v>0</v>
      </c>
      <c r="K215" s="560"/>
    </row>
    <row r="216" customFormat="false" ht="24" hidden="false" customHeight="false" outlineLevel="0" collapsed="false">
      <c r="A216" s="307"/>
      <c r="B216" s="528"/>
      <c r="C216" s="368" t="s">
        <v>380</v>
      </c>
      <c r="D216" s="561" t="n">
        <v>87.76</v>
      </c>
      <c r="E216" s="313" t="s">
        <v>40</v>
      </c>
      <c r="F216" s="456"/>
      <c r="G216" s="337" t="n">
        <f aca="false">+D216*F216</f>
        <v>0</v>
      </c>
      <c r="H216" s="456"/>
      <c r="I216" s="337" t="n">
        <f aca="false">+D216*H216</f>
        <v>0</v>
      </c>
      <c r="J216" s="337" t="n">
        <f aca="false">+G216+I216</f>
        <v>0</v>
      </c>
      <c r="K216" s="637"/>
    </row>
    <row r="217" customFormat="false" ht="34.15" hidden="false" customHeight="true" outlineLevel="0" collapsed="false">
      <c r="A217" s="307"/>
      <c r="B217" s="528"/>
      <c r="C217" s="563" t="s">
        <v>381</v>
      </c>
      <c r="D217" s="561" t="n">
        <v>112</v>
      </c>
      <c r="E217" s="313" t="s">
        <v>73</v>
      </c>
      <c r="F217" s="456"/>
      <c r="G217" s="337" t="n">
        <f aca="false">+D217*F217</f>
        <v>0</v>
      </c>
      <c r="H217" s="456"/>
      <c r="I217" s="337" t="n">
        <f aca="false">+D217*H217</f>
        <v>0</v>
      </c>
      <c r="J217" s="337" t="n">
        <f aca="false">+G217+I217</f>
        <v>0</v>
      </c>
      <c r="K217" s="637"/>
    </row>
    <row r="218" customFormat="false" ht="27" hidden="false" customHeight="true" outlineLevel="0" collapsed="false">
      <c r="A218" s="307"/>
      <c r="B218" s="528"/>
      <c r="C218" s="368" t="s">
        <v>382</v>
      </c>
      <c r="D218" s="561" t="n">
        <v>128</v>
      </c>
      <c r="E218" s="313" t="s">
        <v>73</v>
      </c>
      <c r="F218" s="418"/>
      <c r="G218" s="337" t="n">
        <f aca="false">+D218*F218</f>
        <v>0</v>
      </c>
      <c r="H218" s="418"/>
      <c r="I218" s="337" t="n">
        <f aca="false">+D218*H218</f>
        <v>0</v>
      </c>
      <c r="J218" s="337" t="n">
        <f aca="false">+G218+I218</f>
        <v>0</v>
      </c>
      <c r="K218" s="637"/>
    </row>
    <row r="219" customFormat="false" ht="27" hidden="false" customHeight="true" outlineLevel="0" collapsed="false">
      <c r="A219" s="307"/>
      <c r="B219" s="528"/>
      <c r="C219" s="368" t="s">
        <v>383</v>
      </c>
      <c r="D219" s="561" t="n">
        <v>150.96</v>
      </c>
      <c r="E219" s="313" t="s">
        <v>73</v>
      </c>
      <c r="F219" s="418"/>
      <c r="G219" s="564" t="n">
        <f aca="false">+D219*F219</f>
        <v>0</v>
      </c>
      <c r="H219" s="418"/>
      <c r="I219" s="564" t="n">
        <f aca="false">+D219*H219</f>
        <v>0</v>
      </c>
      <c r="J219" s="564" t="n">
        <f aca="false">+G219+I219</f>
        <v>0</v>
      </c>
      <c r="K219" s="637"/>
    </row>
    <row r="220" customFormat="false" ht="27" hidden="false" customHeight="true" outlineLevel="0" collapsed="false">
      <c r="A220" s="307"/>
      <c r="B220" s="528"/>
      <c r="C220" s="368" t="s">
        <v>384</v>
      </c>
      <c r="D220" s="561" t="n">
        <v>126.9</v>
      </c>
      <c r="E220" s="313" t="s">
        <v>40</v>
      </c>
      <c r="F220" s="418"/>
      <c r="G220" s="564" t="n">
        <f aca="false">+D220*F220</f>
        <v>0</v>
      </c>
      <c r="H220" s="418"/>
      <c r="I220" s="564" t="n">
        <f aca="false">+D220*H220</f>
        <v>0</v>
      </c>
      <c r="J220" s="564" t="n">
        <f aca="false">+G220+I220</f>
        <v>0</v>
      </c>
      <c r="K220" s="637"/>
    </row>
    <row r="221" customFormat="false" ht="27" hidden="false" customHeight="true" outlineLevel="0" collapsed="false">
      <c r="A221" s="307"/>
      <c r="B221" s="528"/>
      <c r="C221" s="368" t="s">
        <v>385</v>
      </c>
      <c r="D221" s="561" t="n">
        <v>126.9</v>
      </c>
      <c r="E221" s="313" t="s">
        <v>40</v>
      </c>
      <c r="F221" s="565"/>
      <c r="G221" s="564" t="n">
        <f aca="false">+D221*F221</f>
        <v>0</v>
      </c>
      <c r="H221" s="418"/>
      <c r="I221" s="564" t="n">
        <f aca="false">+D221*H221</f>
        <v>0</v>
      </c>
      <c r="J221" s="564" t="n">
        <f aca="false">+G221+I221</f>
        <v>0</v>
      </c>
      <c r="K221" s="637"/>
    </row>
    <row r="222" customFormat="false" ht="27" hidden="false" customHeight="true" outlineLevel="0" collapsed="false">
      <c r="A222" s="307"/>
      <c r="B222" s="528" t="s">
        <v>386</v>
      </c>
      <c r="C222" s="368"/>
      <c r="D222" s="561" t="n">
        <v>0</v>
      </c>
      <c r="E222" s="313"/>
      <c r="F222" s="494"/>
      <c r="G222" s="564" t="n">
        <f aca="false">+D222*F222</f>
        <v>0</v>
      </c>
      <c r="H222" s="568"/>
      <c r="I222" s="564" t="n">
        <f aca="false">+D222*H222</f>
        <v>0</v>
      </c>
      <c r="J222" s="564" t="n">
        <f aca="false">+G222+I222</f>
        <v>0</v>
      </c>
      <c r="K222" s="638"/>
    </row>
    <row r="223" customFormat="false" ht="27" hidden="false" customHeight="true" outlineLevel="0" collapsed="false">
      <c r="A223" s="307"/>
      <c r="B223" s="528"/>
      <c r="C223" s="368" t="s">
        <v>380</v>
      </c>
      <c r="D223" s="561" t="n">
        <v>89.76</v>
      </c>
      <c r="E223" s="313" t="s">
        <v>40</v>
      </c>
      <c r="F223" s="418"/>
      <c r="G223" s="564" t="n">
        <f aca="false">+D223*F223</f>
        <v>0</v>
      </c>
      <c r="H223" s="418"/>
      <c r="I223" s="564" t="n">
        <f aca="false">+D223*H223</f>
        <v>0</v>
      </c>
      <c r="J223" s="564" t="n">
        <f aca="false">+G223+I223</f>
        <v>0</v>
      </c>
      <c r="K223" s="637"/>
    </row>
    <row r="224" customFormat="false" ht="27" hidden="false" customHeight="true" outlineLevel="0" collapsed="false">
      <c r="A224" s="307"/>
      <c r="B224" s="528"/>
      <c r="C224" s="368" t="s">
        <v>387</v>
      </c>
      <c r="D224" s="561" t="n">
        <v>230.4</v>
      </c>
      <c r="E224" s="313" t="s">
        <v>73</v>
      </c>
      <c r="F224" s="418"/>
      <c r="G224" s="564" t="n">
        <f aca="false">+D224*F224</f>
        <v>0</v>
      </c>
      <c r="H224" s="418"/>
      <c r="I224" s="564" t="n">
        <f aca="false">+D224*H224</f>
        <v>0</v>
      </c>
      <c r="J224" s="564" t="n">
        <f aca="false">+G224+I224</f>
        <v>0</v>
      </c>
      <c r="K224" s="637"/>
    </row>
    <row r="225" customFormat="false" ht="27" hidden="false" customHeight="true" outlineLevel="0" collapsed="false">
      <c r="A225" s="307"/>
      <c r="B225" s="528"/>
      <c r="C225" s="368" t="s">
        <v>382</v>
      </c>
      <c r="D225" s="561" t="n">
        <v>230.4</v>
      </c>
      <c r="E225" s="313" t="s">
        <v>73</v>
      </c>
      <c r="F225" s="418"/>
      <c r="G225" s="564" t="n">
        <f aca="false">+D225*F225</f>
        <v>0</v>
      </c>
      <c r="H225" s="418"/>
      <c r="I225" s="564" t="n">
        <f aca="false">+D225*H225</f>
        <v>0</v>
      </c>
      <c r="J225" s="564" t="n">
        <f aca="false">+G225+I225</f>
        <v>0</v>
      </c>
      <c r="K225" s="637"/>
    </row>
    <row r="226" s="366" customFormat="true" ht="27" hidden="false" customHeight="true" outlineLevel="0" collapsed="false">
      <c r="A226" s="307"/>
      <c r="B226" s="528"/>
      <c r="C226" s="368" t="s">
        <v>388</v>
      </c>
      <c r="D226" s="561" t="n">
        <v>40</v>
      </c>
      <c r="E226" s="313" t="s">
        <v>73</v>
      </c>
      <c r="F226" s="418"/>
      <c r="G226" s="564" t="n">
        <f aca="false">+D226*F226</f>
        <v>0</v>
      </c>
      <c r="H226" s="418"/>
      <c r="I226" s="564" t="n">
        <f aca="false">+D226*H226</f>
        <v>0</v>
      </c>
      <c r="J226" s="564" t="n">
        <f aca="false">+G226+I226</f>
        <v>0</v>
      </c>
      <c r="K226" s="637"/>
    </row>
    <row r="227" customFormat="false" ht="27" hidden="false" customHeight="true" outlineLevel="0" collapsed="false">
      <c r="A227" s="307"/>
      <c r="B227" s="528"/>
      <c r="C227" s="368" t="s">
        <v>384</v>
      </c>
      <c r="D227" s="561" t="n">
        <v>151.296</v>
      </c>
      <c r="E227" s="313" t="s">
        <v>40</v>
      </c>
      <c r="F227" s="418"/>
      <c r="G227" s="564" t="n">
        <f aca="false">+D227*F227</f>
        <v>0</v>
      </c>
      <c r="H227" s="418"/>
      <c r="I227" s="564" t="n">
        <f aca="false">+D227*H227</f>
        <v>0</v>
      </c>
      <c r="J227" s="564" t="n">
        <f aca="false">+G227+I227</f>
        <v>0</v>
      </c>
      <c r="K227" s="637"/>
    </row>
    <row r="228" customFormat="false" ht="27" hidden="false" customHeight="true" outlineLevel="0" collapsed="false">
      <c r="A228" s="399"/>
      <c r="B228" s="570"/>
      <c r="C228" s="571" t="s">
        <v>385</v>
      </c>
      <c r="D228" s="572" t="n">
        <v>151.296</v>
      </c>
      <c r="E228" s="506" t="s">
        <v>40</v>
      </c>
      <c r="F228" s="573"/>
      <c r="G228" s="574" t="n">
        <f aca="false">+D228*F228</f>
        <v>0</v>
      </c>
      <c r="H228" s="573"/>
      <c r="I228" s="574" t="n">
        <f aca="false">+D228*H228</f>
        <v>0</v>
      </c>
      <c r="J228" s="574" t="n">
        <f aca="false">+G228+I228</f>
        <v>0</v>
      </c>
      <c r="K228" s="639"/>
    </row>
    <row r="229" customFormat="false" ht="25.5" hidden="false" customHeight="false" outlineLevel="0" collapsed="false">
      <c r="A229" s="479"/>
      <c r="B229" s="371"/>
      <c r="C229" s="547" t="s">
        <v>389</v>
      </c>
      <c r="D229" s="373"/>
      <c r="E229" s="576"/>
      <c r="F229" s="375"/>
      <c r="G229" s="373" t="n">
        <f aca="false">SUM(G214:G228)</f>
        <v>0</v>
      </c>
      <c r="H229" s="373"/>
      <c r="I229" s="373" t="n">
        <f aca="false">SUM(I214:I228)</f>
        <v>0</v>
      </c>
      <c r="J229" s="373" t="n">
        <f aca="false">SUM(J214:J228)</f>
        <v>0</v>
      </c>
      <c r="K229" s="405"/>
    </row>
    <row r="230" customFormat="false" ht="24.75" hidden="false" customHeight="false" outlineLevel="0" collapsed="false">
      <c r="A230" s="406" t="n">
        <v>4.7</v>
      </c>
      <c r="B230" s="333" t="s">
        <v>130</v>
      </c>
      <c r="C230" s="334"/>
      <c r="D230" s="577"/>
      <c r="E230" s="408"/>
      <c r="F230" s="335"/>
      <c r="G230" s="337"/>
      <c r="H230" s="369"/>
      <c r="I230" s="337"/>
      <c r="J230" s="337"/>
      <c r="K230" s="410"/>
    </row>
    <row r="231" customFormat="false" ht="24" hidden="false" customHeight="false" outlineLevel="0" collapsed="false">
      <c r="A231" s="578"/>
      <c r="B231" s="367" t="n">
        <v>1</v>
      </c>
      <c r="C231" s="368" t="s">
        <v>390</v>
      </c>
      <c r="D231" s="414"/>
      <c r="E231" s="313" t="s">
        <v>73</v>
      </c>
      <c r="F231" s="456"/>
      <c r="G231" s="337" t="n">
        <f aca="false">+D231*F231</f>
        <v>0</v>
      </c>
      <c r="H231" s="456"/>
      <c r="I231" s="337" t="n">
        <f aca="false">+D231*H231</f>
        <v>0</v>
      </c>
      <c r="J231" s="337" t="n">
        <f aca="false">+G231+I231</f>
        <v>0</v>
      </c>
      <c r="K231" s="637"/>
    </row>
    <row r="232" customFormat="false" ht="24" hidden="false" customHeight="false" outlineLevel="0" collapsed="false">
      <c r="A232" s="578"/>
      <c r="B232" s="367" t="n">
        <v>2</v>
      </c>
      <c r="C232" s="368" t="s">
        <v>391</v>
      </c>
      <c r="D232" s="414"/>
      <c r="E232" s="313" t="s">
        <v>70</v>
      </c>
      <c r="F232" s="310"/>
      <c r="G232" s="337" t="n">
        <f aca="false">+D232*F232</f>
        <v>0</v>
      </c>
      <c r="H232" s="369"/>
      <c r="I232" s="337" t="n">
        <f aca="false">+D232*H232</f>
        <v>0</v>
      </c>
      <c r="J232" s="337" t="n">
        <f aca="false">+G232+I232</f>
        <v>0</v>
      </c>
      <c r="K232" s="637"/>
    </row>
    <row r="233" customFormat="false" ht="24" hidden="false" customHeight="false" outlineLevel="0" collapsed="false">
      <c r="A233" s="578"/>
      <c r="B233" s="367" t="n">
        <v>3</v>
      </c>
      <c r="C233" s="579" t="s">
        <v>392</v>
      </c>
      <c r="D233" s="414"/>
      <c r="E233" s="580" t="s">
        <v>73</v>
      </c>
      <c r="F233" s="310"/>
      <c r="G233" s="337" t="n">
        <f aca="false">+D233*F233</f>
        <v>0</v>
      </c>
      <c r="H233" s="369"/>
      <c r="I233" s="337" t="n">
        <f aca="false">+D233*H233</f>
        <v>0</v>
      </c>
      <c r="J233" s="337" t="n">
        <f aca="false">+G233+I233</f>
        <v>0</v>
      </c>
      <c r="K233" s="637"/>
    </row>
    <row r="234" customFormat="false" ht="24" hidden="false" customHeight="false" outlineLevel="0" collapsed="false">
      <c r="A234" s="578"/>
      <c r="B234" s="367" t="n">
        <v>4</v>
      </c>
      <c r="C234" s="579" t="s">
        <v>393</v>
      </c>
      <c r="D234" s="414"/>
      <c r="E234" s="580" t="s">
        <v>70</v>
      </c>
      <c r="F234" s="310"/>
      <c r="G234" s="337" t="n">
        <f aca="false">+D234*F234</f>
        <v>0</v>
      </c>
      <c r="H234" s="369"/>
      <c r="I234" s="337" t="n">
        <f aca="false">+D234*H234</f>
        <v>0</v>
      </c>
      <c r="J234" s="337" t="n">
        <f aca="false">+G234+I234</f>
        <v>0</v>
      </c>
      <c r="K234" s="637"/>
    </row>
    <row r="235" customFormat="false" ht="24" hidden="false" customHeight="false" outlineLevel="0" collapsed="false">
      <c r="A235" s="578"/>
      <c r="B235" s="367" t="n">
        <v>5</v>
      </c>
      <c r="C235" s="579" t="s">
        <v>394</v>
      </c>
      <c r="D235" s="414"/>
      <c r="E235" s="580" t="s">
        <v>70</v>
      </c>
      <c r="F235" s="310"/>
      <c r="G235" s="337" t="n">
        <f aca="false">+D235*F235</f>
        <v>0</v>
      </c>
      <c r="H235" s="369"/>
      <c r="I235" s="337" t="n">
        <f aca="false">+D235*H235</f>
        <v>0</v>
      </c>
      <c r="J235" s="337" t="n">
        <f aca="false">+G235+I235</f>
        <v>0</v>
      </c>
      <c r="K235" s="637"/>
    </row>
    <row r="236" customFormat="false" ht="24" hidden="false" customHeight="false" outlineLevel="0" collapsed="false">
      <c r="A236" s="578"/>
      <c r="B236" s="367" t="n">
        <v>6</v>
      </c>
      <c r="C236" s="579" t="s">
        <v>395</v>
      </c>
      <c r="D236" s="414" t="n">
        <v>0</v>
      </c>
      <c r="E236" s="580" t="s">
        <v>73</v>
      </c>
      <c r="F236" s="310"/>
      <c r="G236" s="337" t="n">
        <f aca="false">+D236*F236</f>
        <v>0</v>
      </c>
      <c r="H236" s="369"/>
      <c r="I236" s="337" t="n">
        <f aca="false">+D236*H236</f>
        <v>0</v>
      </c>
      <c r="J236" s="337" t="n">
        <f aca="false">+G236+I236</f>
        <v>0</v>
      </c>
      <c r="K236" s="637"/>
    </row>
    <row r="237" customFormat="false" ht="27" hidden="false" customHeight="true" outlineLevel="0" collapsed="false">
      <c r="A237" s="578"/>
      <c r="B237" s="367" t="n">
        <v>7</v>
      </c>
      <c r="C237" s="563" t="s">
        <v>396</v>
      </c>
      <c r="D237" s="581"/>
      <c r="E237" s="488" t="s">
        <v>70</v>
      </c>
      <c r="F237" s="582"/>
      <c r="G237" s="337" t="n">
        <f aca="false">+D237*F237</f>
        <v>0</v>
      </c>
      <c r="H237" s="369"/>
      <c r="I237" s="337" t="n">
        <f aca="false">+D237*H237</f>
        <v>0</v>
      </c>
      <c r="J237" s="337" t="n">
        <f aca="false">+G237+I237</f>
        <v>0</v>
      </c>
      <c r="K237" s="637"/>
    </row>
    <row r="238" customFormat="false" ht="24" hidden="false" customHeight="false" outlineLevel="0" collapsed="false">
      <c r="A238" s="578"/>
      <c r="B238" s="367" t="n">
        <v>8</v>
      </c>
      <c r="C238" s="563" t="s">
        <v>397</v>
      </c>
      <c r="D238" s="581"/>
      <c r="E238" s="314" t="s">
        <v>40</v>
      </c>
      <c r="F238" s="582"/>
      <c r="G238" s="337" t="n">
        <f aca="false">+D238*F238</f>
        <v>0</v>
      </c>
      <c r="H238" s="369"/>
      <c r="I238" s="337" t="n">
        <f aca="false">+D238*H238</f>
        <v>0</v>
      </c>
      <c r="J238" s="337" t="n">
        <f aca="false">+G238+I238</f>
        <v>0</v>
      </c>
      <c r="K238" s="637"/>
    </row>
    <row r="239" customFormat="false" ht="24" hidden="false" customHeight="false" outlineLevel="0" collapsed="false">
      <c r="A239" s="578"/>
      <c r="B239" s="367" t="n">
        <v>9</v>
      </c>
      <c r="C239" s="583" t="s">
        <v>398</v>
      </c>
      <c r="D239" s="584"/>
      <c r="E239" s="585" t="s">
        <v>399</v>
      </c>
      <c r="F239" s="586"/>
      <c r="G239" s="337" t="n">
        <f aca="false">+D239*F239</f>
        <v>0</v>
      </c>
      <c r="H239" s="369"/>
      <c r="I239" s="337" t="n">
        <f aca="false">+D239*H239</f>
        <v>0</v>
      </c>
      <c r="J239" s="337" t="n">
        <f aca="false">+G239+I239</f>
        <v>0</v>
      </c>
      <c r="K239" s="637"/>
    </row>
    <row r="240" customFormat="false" ht="24" hidden="false" customHeight="false" outlineLevel="0" collapsed="false">
      <c r="A240" s="578"/>
      <c r="B240" s="367" t="n">
        <v>10</v>
      </c>
      <c r="C240" s="583" t="s">
        <v>400</v>
      </c>
      <c r="D240" s="584"/>
      <c r="E240" s="585" t="s">
        <v>399</v>
      </c>
      <c r="F240" s="586"/>
      <c r="G240" s="337" t="n">
        <f aca="false">+D240*F240</f>
        <v>0</v>
      </c>
      <c r="H240" s="369"/>
      <c r="I240" s="337" t="n">
        <f aca="false">+D240*H240</f>
        <v>0</v>
      </c>
      <c r="J240" s="337" t="n">
        <f aca="false">+G240+I240</f>
        <v>0</v>
      </c>
      <c r="K240" s="637"/>
    </row>
    <row r="241" customFormat="false" ht="24" hidden="false" customHeight="false" outlineLevel="0" collapsed="false">
      <c r="A241" s="578"/>
      <c r="B241" s="367" t="n">
        <v>11</v>
      </c>
      <c r="C241" s="583" t="s">
        <v>401</v>
      </c>
      <c r="D241" s="584" t="n">
        <v>0</v>
      </c>
      <c r="E241" s="585" t="s">
        <v>399</v>
      </c>
      <c r="F241" s="586"/>
      <c r="G241" s="337" t="n">
        <f aca="false">+D241*F241</f>
        <v>0</v>
      </c>
      <c r="H241" s="369"/>
      <c r="I241" s="337" t="n">
        <f aca="false">+D241*H241</f>
        <v>0</v>
      </c>
      <c r="J241" s="337" t="n">
        <f aca="false">+G241+I241</f>
        <v>0</v>
      </c>
      <c r="K241" s="637"/>
    </row>
    <row r="242" customFormat="false" ht="24" hidden="false" customHeight="false" outlineLevel="0" collapsed="false">
      <c r="A242" s="578"/>
      <c r="B242" s="367" t="n">
        <v>12</v>
      </c>
      <c r="C242" s="583" t="s">
        <v>402</v>
      </c>
      <c r="D242" s="414" t="n">
        <v>0</v>
      </c>
      <c r="E242" s="587" t="s">
        <v>73</v>
      </c>
      <c r="F242" s="310"/>
      <c r="G242" s="337" t="n">
        <f aca="false">+D242*F242</f>
        <v>0</v>
      </c>
      <c r="H242" s="369"/>
      <c r="I242" s="337" t="n">
        <f aca="false">+D242*H242</f>
        <v>0</v>
      </c>
      <c r="J242" s="337" t="n">
        <f aca="false">+G242+I242</f>
        <v>0</v>
      </c>
      <c r="K242" s="637"/>
    </row>
    <row r="243" customFormat="false" ht="24" hidden="false" customHeight="false" outlineLevel="0" collapsed="false">
      <c r="A243" s="578"/>
      <c r="B243" s="367" t="n">
        <v>13</v>
      </c>
      <c r="C243" s="583" t="s">
        <v>403</v>
      </c>
      <c r="D243" s="588" t="n">
        <v>0</v>
      </c>
      <c r="E243" s="587" t="s">
        <v>73</v>
      </c>
      <c r="F243" s="310"/>
      <c r="G243" s="337" t="n">
        <f aca="false">+D243*F243</f>
        <v>0</v>
      </c>
      <c r="H243" s="369"/>
      <c r="I243" s="337" t="n">
        <f aca="false">+D243*H243</f>
        <v>0</v>
      </c>
      <c r="J243" s="337" t="n">
        <f aca="false">+G243+I243</f>
        <v>0</v>
      </c>
      <c r="K243" s="637"/>
    </row>
    <row r="244" customFormat="false" ht="24" hidden="false" customHeight="true" outlineLevel="0" collapsed="false">
      <c r="A244" s="589"/>
      <c r="B244" s="321" t="n">
        <v>14</v>
      </c>
      <c r="C244" s="590" t="s">
        <v>404</v>
      </c>
      <c r="D244" s="591" t="n">
        <v>0</v>
      </c>
      <c r="E244" s="592" t="s">
        <v>70</v>
      </c>
      <c r="F244" s="593"/>
      <c r="G244" s="337" t="n">
        <f aca="false">+D244*F244</f>
        <v>0</v>
      </c>
      <c r="H244" s="369"/>
      <c r="I244" s="337" t="n">
        <f aca="false">+D244*H244</f>
        <v>0</v>
      </c>
      <c r="J244" s="337" t="n">
        <f aca="false">+G244+I244</f>
        <v>0</v>
      </c>
      <c r="K244" s="637"/>
    </row>
    <row r="245" customFormat="false" ht="24" hidden="false" customHeight="false" outlineLevel="0" collapsed="false">
      <c r="A245" s="594"/>
      <c r="B245" s="321" t="n">
        <v>15</v>
      </c>
      <c r="C245" s="590" t="s">
        <v>405</v>
      </c>
      <c r="D245" s="591" t="n">
        <v>0</v>
      </c>
      <c r="E245" s="592"/>
      <c r="F245" s="593"/>
      <c r="G245" s="337" t="n">
        <f aca="false">+D245*F245</f>
        <v>0</v>
      </c>
      <c r="H245" s="369"/>
      <c r="I245" s="337" t="n">
        <f aca="false">+D245*H245</f>
        <v>0</v>
      </c>
      <c r="J245" s="337" t="n">
        <f aca="false">+G245+I245</f>
        <v>0</v>
      </c>
      <c r="K245" s="637"/>
    </row>
    <row r="246" customFormat="false" ht="24" hidden="false" customHeight="false" outlineLevel="0" collapsed="false">
      <c r="A246" s="589"/>
      <c r="B246" s="321"/>
      <c r="C246" s="590" t="s">
        <v>406</v>
      </c>
      <c r="D246" s="591" t="n">
        <v>0</v>
      </c>
      <c r="E246" s="592" t="s">
        <v>70</v>
      </c>
      <c r="F246" s="593"/>
      <c r="G246" s="337" t="n">
        <f aca="false">+D246*F246</f>
        <v>0</v>
      </c>
      <c r="H246" s="369"/>
      <c r="I246" s="337" t="n">
        <f aca="false">+D246*H246</f>
        <v>0</v>
      </c>
      <c r="J246" s="337" t="n">
        <f aca="false">+G246+I246</f>
        <v>0</v>
      </c>
      <c r="K246" s="637"/>
    </row>
    <row r="247" s="366" customFormat="true" ht="24" hidden="false" customHeight="false" outlineLevel="0" collapsed="false">
      <c r="A247" s="589"/>
      <c r="B247" s="321" t="n">
        <v>16</v>
      </c>
      <c r="C247" s="595" t="s">
        <v>430</v>
      </c>
      <c r="D247" s="591" t="n">
        <v>17.3</v>
      </c>
      <c r="E247" s="592" t="s">
        <v>73</v>
      </c>
      <c r="F247" s="456"/>
      <c r="G247" s="337"/>
      <c r="H247" s="596"/>
      <c r="I247" s="337"/>
      <c r="J247" s="337" t="n">
        <f aca="false">+G247+I247</f>
        <v>0</v>
      </c>
      <c r="K247" s="637"/>
    </row>
    <row r="248" s="603" customFormat="true" ht="24" hidden="false" customHeight="false" outlineLevel="0" collapsed="false">
      <c r="A248" s="589"/>
      <c r="B248" s="597" t="s">
        <v>52</v>
      </c>
      <c r="C248" s="598" t="s">
        <v>408</v>
      </c>
      <c r="D248" s="599"/>
      <c r="E248" s="600" t="s">
        <v>70</v>
      </c>
      <c r="F248" s="601"/>
      <c r="G248" s="363" t="n">
        <f aca="false">+D248*F248</f>
        <v>0</v>
      </c>
      <c r="H248" s="602"/>
      <c r="I248" s="363" t="n">
        <f aca="false">+D248*H248</f>
        <v>0</v>
      </c>
      <c r="J248" s="363" t="n">
        <f aca="false">+G248+I248</f>
        <v>0</v>
      </c>
      <c r="K248" s="637"/>
    </row>
    <row r="249" customFormat="false" ht="24.75" hidden="false" customHeight="false" outlineLevel="0" collapsed="false">
      <c r="A249" s="589"/>
      <c r="B249" s="384"/>
      <c r="C249" s="640"/>
      <c r="D249" s="641"/>
      <c r="E249" s="433"/>
      <c r="F249" s="642"/>
      <c r="G249" s="337" t="n">
        <f aca="false">+D249*F249</f>
        <v>0</v>
      </c>
      <c r="H249" s="643"/>
      <c r="I249" s="337" t="n">
        <f aca="false">+D249*H249</f>
        <v>0</v>
      </c>
      <c r="J249" s="337" t="n">
        <f aca="false">+G249+I249</f>
        <v>0</v>
      </c>
      <c r="K249" s="644"/>
    </row>
    <row r="250" customFormat="false" ht="25.5" hidden="false" customHeight="false" outlineLevel="0" collapsed="false">
      <c r="A250" s="604"/>
      <c r="B250" s="605"/>
      <c r="C250" s="606" t="s">
        <v>409</v>
      </c>
      <c r="D250" s="607"/>
      <c r="E250" s="608"/>
      <c r="F250" s="609"/>
      <c r="G250" s="610" t="n">
        <f aca="false">SUM(G230:G249)</f>
        <v>0</v>
      </c>
      <c r="H250" s="610"/>
      <c r="I250" s="610" t="n">
        <f aca="false">SUM(I230:I249)</f>
        <v>0</v>
      </c>
      <c r="J250" s="610" t="n">
        <f aca="false">SUM(J230:J249)</f>
        <v>0</v>
      </c>
      <c r="K250" s="611"/>
    </row>
  </sheetData>
  <mergeCells count="12">
    <mergeCell ref="A1:K1"/>
    <mergeCell ref="E5:F5"/>
    <mergeCell ref="A7:A8"/>
    <mergeCell ref="B7:C8"/>
    <mergeCell ref="D7:D8"/>
    <mergeCell ref="E7:E8"/>
    <mergeCell ref="F7:G7"/>
    <mergeCell ref="H7:I7"/>
    <mergeCell ref="K7:K8"/>
    <mergeCell ref="B16:C16"/>
    <mergeCell ref="B18:C18"/>
    <mergeCell ref="B86:C86"/>
  </mergeCells>
  <printOptions headings="false" gridLines="false" gridLinesSet="true" horizontalCentered="true" verticalCentered="false"/>
  <pageMargins left="0.236111111111111" right="0.236111111111111" top="0.551388888888889" bottom="0.551388888888889" header="0.511811023622047" footer="0.315277777777778"/>
  <pageSetup paperSize="9" scale="100" fitToWidth="1" fitToHeight="0" pageOrder="downThenOver" orientation="landscape" blackAndWhite="false" draft="false" cellComments="none" firstPageNumber="7" useFirstPageNumber="true" horizontalDpi="300" verticalDpi="300" copies="1"/>
  <headerFooter differentFirst="false" differentOddEven="false">
    <oddHeader/>
    <oddFooter>&amp;L&amp;A&amp;C&amp;P/&amp;N&amp;R&amp;F</oddFooter>
  </headerFooter>
  <rowBreaks count="1" manualBreakCount="1">
    <brk id="43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J25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70" zoomScalePageLayoutView="120" workbookViewId="0">
      <selection pane="topLeft" activeCell="A6" activeCellId="0" sqref="A6"/>
    </sheetView>
  </sheetViews>
  <sheetFormatPr defaultColWidth="11.46484375" defaultRowHeight="19.5" zeroHeight="false" outlineLevelRow="0" outlineLevelCol="0"/>
  <cols>
    <col collapsed="false" customWidth="true" hidden="false" outlineLevel="0" max="1" min="1" style="645" width="7.93"/>
    <col collapsed="false" customWidth="true" hidden="false" outlineLevel="0" max="2" min="2" style="645" width="34.98"/>
    <col collapsed="false" customWidth="true" hidden="false" outlineLevel="0" max="4" min="3" style="645" width="10.58"/>
    <col collapsed="false" customWidth="true" hidden="false" outlineLevel="0" max="8" min="5" style="645" width="15.58"/>
    <col collapsed="false" customWidth="true" hidden="false" outlineLevel="0" max="9" min="9" style="645" width="19.25"/>
    <col collapsed="false" customWidth="true" hidden="false" outlineLevel="0" max="10" min="10" style="645" width="10.43"/>
    <col collapsed="false" customWidth="false" hidden="false" outlineLevel="0" max="16384" min="11" style="645" width="11.46"/>
  </cols>
  <sheetData>
    <row r="1" customFormat="false" ht="24.75" hidden="false" customHeight="false" outlineLevel="0" collapsed="false">
      <c r="A1" s="646" t="s">
        <v>117</v>
      </c>
      <c r="B1" s="646"/>
      <c r="C1" s="646"/>
      <c r="D1" s="646"/>
      <c r="E1" s="646"/>
      <c r="F1" s="646"/>
      <c r="G1" s="646"/>
      <c r="H1" s="646"/>
      <c r="I1" s="646"/>
      <c r="J1" s="647"/>
    </row>
    <row r="2" customFormat="false" ht="20.25" hidden="false" customHeight="false" outlineLevel="0" collapsed="false">
      <c r="A2" s="648" t="e">
        <f aca="false">#REF!</f>
        <v>#REF!</v>
      </c>
      <c r="B2" s="649"/>
      <c r="C2" s="650"/>
      <c r="D2" s="651"/>
      <c r="E2" s="651"/>
      <c r="F2" s="652"/>
      <c r="G2" s="651"/>
      <c r="H2" s="652"/>
      <c r="I2" s="653"/>
      <c r="J2" s="654"/>
    </row>
    <row r="3" customFormat="false" ht="20.25" hidden="false" customHeight="false" outlineLevel="0" collapsed="false">
      <c r="A3" s="655" t="e">
        <f aca="false">#REF!</f>
        <v>#REF!</v>
      </c>
      <c r="B3" s="656"/>
      <c r="C3" s="657"/>
      <c r="D3" s="658"/>
      <c r="E3" s="658"/>
      <c r="F3" s="659"/>
      <c r="G3" s="658"/>
      <c r="H3" s="659"/>
      <c r="I3" s="660"/>
      <c r="J3" s="658"/>
    </row>
    <row r="4" customFormat="false" ht="20.25" hidden="false" customHeight="false" outlineLevel="0" collapsed="false">
      <c r="A4" s="655" t="e">
        <f aca="false">#REF!</f>
        <v>#REF!</v>
      </c>
      <c r="B4" s="656"/>
      <c r="C4" s="657"/>
      <c r="D4" s="658"/>
      <c r="E4" s="658"/>
      <c r="F4" s="659"/>
      <c r="G4" s="658"/>
      <c r="H4" s="661"/>
      <c r="I4" s="662"/>
      <c r="J4" s="663"/>
    </row>
    <row r="5" customFormat="false" ht="24" hidden="false" customHeight="false" outlineLevel="0" collapsed="false">
      <c r="A5" s="664" t="s">
        <v>2</v>
      </c>
      <c r="B5" s="658"/>
      <c r="C5" s="657"/>
      <c r="D5" s="665"/>
      <c r="E5" s="658"/>
      <c r="F5" s="28" t="s">
        <v>3</v>
      </c>
      <c r="G5" s="666"/>
      <c r="H5" s="659"/>
      <c r="I5" s="285"/>
      <c r="J5" s="667"/>
    </row>
    <row r="6" customFormat="false" ht="24.75" hidden="false" customHeight="false" outlineLevel="0" collapsed="false">
      <c r="A6" s="31" t="e">
        <f aca="false">#REF!</f>
        <v>#REF!</v>
      </c>
      <c r="B6" s="668"/>
      <c r="C6" s="669"/>
      <c r="D6" s="670"/>
      <c r="E6" s="671"/>
      <c r="F6" s="671"/>
      <c r="G6" s="671"/>
      <c r="H6" s="669"/>
      <c r="I6" s="672"/>
      <c r="J6" s="673"/>
    </row>
    <row r="7" customFormat="false" ht="20.25" hidden="false" customHeight="false" outlineLevel="0" collapsed="false">
      <c r="A7" s="674" t="s">
        <v>119</v>
      </c>
      <c r="B7" s="675" t="s">
        <v>6</v>
      </c>
      <c r="C7" s="676" t="s">
        <v>7</v>
      </c>
      <c r="D7" s="675" t="s">
        <v>8</v>
      </c>
      <c r="E7" s="676" t="s">
        <v>120</v>
      </c>
      <c r="F7" s="676"/>
      <c r="G7" s="676" t="s">
        <v>10</v>
      </c>
      <c r="H7" s="676"/>
      <c r="I7" s="677" t="s">
        <v>431</v>
      </c>
      <c r="J7" s="678"/>
    </row>
    <row r="8" customFormat="false" ht="20.25" hidden="false" customHeight="false" outlineLevel="0" collapsed="false">
      <c r="A8" s="674"/>
      <c r="B8" s="675"/>
      <c r="C8" s="676"/>
      <c r="D8" s="675"/>
      <c r="E8" s="676" t="s">
        <v>13</v>
      </c>
      <c r="F8" s="676" t="s">
        <v>14</v>
      </c>
      <c r="G8" s="676" t="s">
        <v>13</v>
      </c>
      <c r="H8" s="676" t="s">
        <v>14</v>
      </c>
      <c r="I8" s="679" t="s">
        <v>432</v>
      </c>
      <c r="J8" s="678"/>
    </row>
    <row r="9" customFormat="false" ht="20.25" hidden="false" customHeight="false" outlineLevel="0" collapsed="false">
      <c r="A9" s="680" t="n">
        <v>8</v>
      </c>
      <c r="B9" s="681" t="s">
        <v>433</v>
      </c>
      <c r="C9" s="682"/>
      <c r="D9" s="683" t="s">
        <v>64</v>
      </c>
      <c r="E9" s="684"/>
      <c r="F9" s="685"/>
      <c r="G9" s="684"/>
      <c r="H9" s="685" t="n">
        <f aca="false">+C9*G9</f>
        <v>0</v>
      </c>
      <c r="I9" s="686" t="n">
        <f aca="false">+F9+H9</f>
        <v>0</v>
      </c>
      <c r="J9" s="687"/>
    </row>
    <row r="10" customFormat="false" ht="20.25" hidden="false" customHeight="false" outlineLevel="0" collapsed="false">
      <c r="A10" s="680" t="n">
        <v>1</v>
      </c>
      <c r="B10" s="688" t="s">
        <v>434</v>
      </c>
      <c r="C10" s="682"/>
      <c r="D10" s="683"/>
      <c r="E10" s="689"/>
      <c r="F10" s="685" t="n">
        <f aca="false">+C10*E10</f>
        <v>0</v>
      </c>
      <c r="G10" s="689"/>
      <c r="H10" s="685" t="n">
        <f aca="false">+C10*G10</f>
        <v>0</v>
      </c>
      <c r="I10" s="686" t="n">
        <f aca="false">+F10+H10</f>
        <v>0</v>
      </c>
      <c r="J10" s="687"/>
    </row>
    <row r="11" customFormat="false" ht="20.25" hidden="false" customHeight="false" outlineLevel="0" collapsed="false">
      <c r="A11" s="690" t="n">
        <v>1.1</v>
      </c>
      <c r="B11" s="691" t="s">
        <v>435</v>
      </c>
      <c r="C11" s="692"/>
      <c r="D11" s="693" t="s">
        <v>34</v>
      </c>
      <c r="E11" s="694"/>
      <c r="F11" s="685" t="n">
        <f aca="false">+C11*E11</f>
        <v>0</v>
      </c>
      <c r="G11" s="685"/>
      <c r="H11" s="685" t="n">
        <f aca="false">+C11*G11</f>
        <v>0</v>
      </c>
      <c r="I11" s="686" t="n">
        <f aca="false">+F11+H11</f>
        <v>0</v>
      </c>
      <c r="J11" s="687"/>
    </row>
    <row r="12" customFormat="false" ht="20.25" hidden="false" customHeight="false" outlineLevel="0" collapsed="false">
      <c r="A12" s="690" t="n">
        <v>1.2</v>
      </c>
      <c r="B12" s="691" t="s">
        <v>436</v>
      </c>
      <c r="C12" s="692"/>
      <c r="D12" s="693" t="s">
        <v>34</v>
      </c>
      <c r="E12" s="694"/>
      <c r="F12" s="685" t="n">
        <f aca="false">+C12*E12</f>
        <v>0</v>
      </c>
      <c r="G12" s="685"/>
      <c r="H12" s="685" t="n">
        <f aca="false">+C12*G12</f>
        <v>0</v>
      </c>
      <c r="I12" s="686" t="n">
        <f aca="false">+F12+H12</f>
        <v>0</v>
      </c>
      <c r="J12" s="687"/>
    </row>
    <row r="13" customFormat="false" ht="21" hidden="false" customHeight="false" outlineLevel="0" collapsed="false">
      <c r="A13" s="690" t="n">
        <v>1.3</v>
      </c>
      <c r="B13" s="691" t="s">
        <v>437</v>
      </c>
      <c r="C13" s="695"/>
      <c r="D13" s="693" t="s">
        <v>34</v>
      </c>
      <c r="E13" s="696"/>
      <c r="F13" s="685" t="n">
        <f aca="false">+C13*E13</f>
        <v>0</v>
      </c>
      <c r="G13" s="697"/>
      <c r="H13" s="685" t="n">
        <f aca="false">+C13*G13</f>
        <v>0</v>
      </c>
      <c r="I13" s="686" t="n">
        <f aca="false">+F13+H13</f>
        <v>0</v>
      </c>
      <c r="J13" s="687"/>
    </row>
    <row r="14" s="700" customFormat="true" ht="24" hidden="false" customHeight="false" outlineLevel="0" collapsed="false">
      <c r="A14" s="690" t="n">
        <v>1.4</v>
      </c>
      <c r="B14" s="698" t="s">
        <v>438</v>
      </c>
      <c r="C14" s="695"/>
      <c r="D14" s="693" t="s">
        <v>40</v>
      </c>
      <c r="E14" s="699"/>
      <c r="F14" s="685" t="n">
        <f aca="false">+C14*E14</f>
        <v>0</v>
      </c>
      <c r="G14" s="699"/>
      <c r="H14" s="685" t="n">
        <f aca="false">+C14*G14</f>
        <v>0</v>
      </c>
      <c r="I14" s="686" t="n">
        <f aca="false">+F14+H14</f>
        <v>0</v>
      </c>
      <c r="J14" s="687"/>
    </row>
    <row r="15" customFormat="false" ht="24" hidden="false" customHeight="false" outlineLevel="0" collapsed="false">
      <c r="A15" s="690" t="n">
        <v>1.5</v>
      </c>
      <c r="B15" s="698" t="s">
        <v>439</v>
      </c>
      <c r="C15" s="695"/>
      <c r="D15" s="693" t="s">
        <v>34</v>
      </c>
      <c r="E15" s="699"/>
      <c r="F15" s="685" t="n">
        <f aca="false">+C15*E15</f>
        <v>0</v>
      </c>
      <c r="G15" s="701"/>
      <c r="H15" s="685" t="n">
        <f aca="false">+C15*G15</f>
        <v>0</v>
      </c>
      <c r="I15" s="686" t="n">
        <f aca="false">+F15+H15</f>
        <v>0</v>
      </c>
      <c r="J15" s="687"/>
    </row>
    <row r="16" customFormat="false" ht="20.25" hidden="false" customHeight="false" outlineLevel="0" collapsed="false">
      <c r="A16" s="690" t="n">
        <v>1.6</v>
      </c>
      <c r="B16" s="698" t="s">
        <v>440</v>
      </c>
      <c r="C16" s="695"/>
      <c r="D16" s="693" t="s">
        <v>40</v>
      </c>
      <c r="E16" s="702"/>
      <c r="F16" s="685" t="n">
        <f aca="false">+C16*E16</f>
        <v>0</v>
      </c>
      <c r="G16" s="685"/>
      <c r="H16" s="685" t="n">
        <f aca="false">+C16*G16</f>
        <v>0</v>
      </c>
      <c r="I16" s="686" t="n">
        <f aca="false">+F16+H16</f>
        <v>0</v>
      </c>
      <c r="J16" s="687"/>
    </row>
    <row r="17" customFormat="false" ht="20.25" hidden="false" customHeight="false" outlineLevel="0" collapsed="false">
      <c r="A17" s="690" t="n">
        <v>1.7</v>
      </c>
      <c r="B17" s="703" t="s">
        <v>441</v>
      </c>
      <c r="C17" s="695"/>
      <c r="D17" s="693" t="s">
        <v>157</v>
      </c>
      <c r="E17" s="702"/>
      <c r="F17" s="685" t="n">
        <f aca="false">+C17*E17</f>
        <v>0</v>
      </c>
      <c r="G17" s="685"/>
      <c r="H17" s="685" t="n">
        <f aca="false">+C17*G17</f>
        <v>0</v>
      </c>
      <c r="I17" s="686" t="n">
        <f aca="false">+F17+H17</f>
        <v>0</v>
      </c>
      <c r="J17" s="687"/>
    </row>
    <row r="18" customFormat="false" ht="20.25" hidden="false" customHeight="false" outlineLevel="0" collapsed="false">
      <c r="A18" s="690" t="n">
        <v>1.8</v>
      </c>
      <c r="B18" s="698" t="s">
        <v>442</v>
      </c>
      <c r="C18" s="695"/>
      <c r="D18" s="693" t="s">
        <v>157</v>
      </c>
      <c r="E18" s="702"/>
      <c r="F18" s="685" t="n">
        <f aca="false">+C18*E18</f>
        <v>0</v>
      </c>
      <c r="G18" s="685"/>
      <c r="H18" s="685" t="n">
        <f aca="false">+C18*G18</f>
        <v>0</v>
      </c>
      <c r="I18" s="686" t="n">
        <f aca="false">+F18+H18</f>
        <v>0</v>
      </c>
      <c r="J18" s="687"/>
    </row>
    <row r="19" customFormat="false" ht="20.25" hidden="false" customHeight="false" outlineLevel="0" collapsed="false">
      <c r="A19" s="690" t="n">
        <v>1.9</v>
      </c>
      <c r="B19" s="704" t="s">
        <v>443</v>
      </c>
      <c r="C19" s="695"/>
      <c r="D19" s="693" t="s">
        <v>40</v>
      </c>
      <c r="E19" s="702"/>
      <c r="F19" s="685" t="n">
        <f aca="false">+C19*E19</f>
        <v>0</v>
      </c>
      <c r="G19" s="685"/>
      <c r="H19" s="685" t="n">
        <f aca="false">+C19*G19</f>
        <v>0</v>
      </c>
      <c r="I19" s="686" t="n">
        <f aca="false">+F19+H19</f>
        <v>0</v>
      </c>
      <c r="J19" s="687"/>
    </row>
    <row r="20" customFormat="false" ht="20.25" hidden="false" customHeight="false" outlineLevel="0" collapsed="false">
      <c r="A20" s="705" t="n">
        <v>1.1</v>
      </c>
      <c r="B20" s="698" t="s">
        <v>316</v>
      </c>
      <c r="C20" s="695"/>
      <c r="D20" s="693" t="s">
        <v>43</v>
      </c>
      <c r="E20" s="702"/>
      <c r="F20" s="685" t="n">
        <f aca="false">+C20*E20</f>
        <v>0</v>
      </c>
      <c r="G20" s="685"/>
      <c r="H20" s="685" t="n">
        <f aca="false">+C20*G20</f>
        <v>0</v>
      </c>
      <c r="I20" s="686" t="n">
        <f aca="false">+F20+H20</f>
        <v>0</v>
      </c>
      <c r="J20" s="687"/>
    </row>
    <row r="21" customFormat="false" ht="20.25" hidden="false" customHeight="false" outlineLevel="0" collapsed="false">
      <c r="A21" s="690" t="n">
        <v>1.11</v>
      </c>
      <c r="B21" s="704" t="s">
        <v>444</v>
      </c>
      <c r="C21" s="695"/>
      <c r="D21" s="693" t="s">
        <v>43</v>
      </c>
      <c r="E21" s="702"/>
      <c r="F21" s="685" t="n">
        <f aca="false">+C21*E21</f>
        <v>0</v>
      </c>
      <c r="G21" s="685"/>
      <c r="H21" s="685" t="n">
        <f aca="false">+C21*G21</f>
        <v>0</v>
      </c>
      <c r="I21" s="686" t="n">
        <f aca="false">+F21+H21</f>
        <v>0</v>
      </c>
      <c r="J21" s="687"/>
    </row>
    <row r="22" customFormat="false" ht="20.25" hidden="false" customHeight="false" outlineLevel="0" collapsed="false">
      <c r="A22" s="690" t="n">
        <v>1.12</v>
      </c>
      <c r="B22" s="698" t="s">
        <v>445</v>
      </c>
      <c r="C22" s="695"/>
      <c r="D22" s="693" t="s">
        <v>446</v>
      </c>
      <c r="E22" s="702"/>
      <c r="F22" s="685" t="n">
        <f aca="false">+C22*E22</f>
        <v>0</v>
      </c>
      <c r="G22" s="685"/>
      <c r="H22" s="685" t="n">
        <f aca="false">+C22*G22</f>
        <v>0</v>
      </c>
      <c r="I22" s="686" t="n">
        <f aca="false">+F22+H22</f>
        <v>0</v>
      </c>
      <c r="J22" s="687"/>
    </row>
    <row r="23" customFormat="false" ht="20.25" hidden="false" customHeight="false" outlineLevel="0" collapsed="false">
      <c r="A23" s="690" t="n">
        <v>2</v>
      </c>
      <c r="B23" s="698" t="s">
        <v>447</v>
      </c>
      <c r="C23" s="706"/>
      <c r="D23" s="693" t="s">
        <v>40</v>
      </c>
      <c r="E23" s="702"/>
      <c r="F23" s="685" t="n">
        <f aca="false">+C23*E23</f>
        <v>0</v>
      </c>
      <c r="G23" s="685"/>
      <c r="H23" s="685" t="n">
        <f aca="false">+C23*G23</f>
        <v>0</v>
      </c>
      <c r="I23" s="686" t="n">
        <f aca="false">+F23+H23</f>
        <v>0</v>
      </c>
      <c r="J23" s="687"/>
    </row>
    <row r="24" s="716" customFormat="true" ht="21" hidden="false" customHeight="false" outlineLevel="0" collapsed="false">
      <c r="A24" s="707" t="s">
        <v>52</v>
      </c>
      <c r="B24" s="708" t="s">
        <v>448</v>
      </c>
      <c r="C24" s="709"/>
      <c r="D24" s="710" t="s">
        <v>446</v>
      </c>
      <c r="E24" s="711"/>
      <c r="F24" s="712" t="n">
        <f aca="false">+C24*E24</f>
        <v>0</v>
      </c>
      <c r="G24" s="713"/>
      <c r="H24" s="712" t="n">
        <f aca="false">+C24*G24</f>
        <v>0</v>
      </c>
      <c r="I24" s="714" t="n">
        <f aca="false">+F24+H24</f>
        <v>0</v>
      </c>
      <c r="J24" s="715"/>
    </row>
    <row r="25" customFormat="false" ht="21.75" hidden="false" customHeight="false" outlineLevel="0" collapsed="false">
      <c r="A25" s="717"/>
      <c r="B25" s="718" t="s">
        <v>449</v>
      </c>
      <c r="C25" s="719"/>
      <c r="D25" s="720"/>
      <c r="E25" s="721"/>
      <c r="F25" s="722" t="n">
        <f aca="false">SUM(F9:F24)</f>
        <v>0</v>
      </c>
      <c r="G25" s="723"/>
      <c r="H25" s="722" t="n">
        <f aca="false">SUM(H9:H24)</f>
        <v>0</v>
      </c>
      <c r="I25" s="724" t="n">
        <f aca="false">SUM(I9:I24)</f>
        <v>0</v>
      </c>
      <c r="J25" s="725"/>
    </row>
  </sheetData>
  <mergeCells count="7">
    <mergeCell ref="A1:I1"/>
    <mergeCell ref="A7:A8"/>
    <mergeCell ref="B7:B8"/>
    <mergeCell ref="C7:C8"/>
    <mergeCell ref="D7:D8"/>
    <mergeCell ref="E7:F7"/>
    <mergeCell ref="G7:H7"/>
  </mergeCells>
  <printOptions headings="false" gridLines="false" gridLinesSet="true" horizontalCentered="true" verticalCentered="false"/>
  <pageMargins left="0.236111111111111" right="0.236111111111111" top="0.551388888888889" bottom="0.551388888888889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&amp;L&amp;A&amp;C&amp;P/&amp;N&amp;R&amp;F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  <Company>Delight Engineering &amp; Service Co.,Ltd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2007-04-16T05:08:16Z</dcterms:created>
  <dc:creator>Pawin Prachukthum</dc:creator>
  <dc:description/>
  <dc:language>en-US</dc:language>
  <cp:lastModifiedBy/>
  <cp:lastPrinted>2024-12-16T06:34:53Z</cp:lastPrinted>
  <dcterms:modified xsi:type="dcterms:W3CDTF">2025-02-17T09:42:08Z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